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dle\OneDrive\Desktop\2019-20\Accounts\"/>
    </mc:Choice>
  </mc:AlternateContent>
  <xr:revisionPtr revIDLastSave="0" documentId="13_ncr:1_{E43D17EF-DA0F-47D6-8BB3-E253DD58AC9E}" xr6:coauthVersionLast="45" xr6:coauthVersionMax="45" xr10:uidLastSave="{00000000-0000-0000-0000-000000000000}"/>
  <bookViews>
    <workbookView xWindow="-98" yWindow="-98" windowWidth="20715" windowHeight="13276" xr2:uid="{573A5FC7-024F-4CEF-A736-F2E12A2521E8}"/>
  </bookViews>
  <sheets>
    <sheet name="Sheet1" sheetId="1" r:id="rId1"/>
  </sheets>
  <definedNames>
    <definedName name="_xlnm.Print_Area" localSheetId="0">Sheet1!$A$3:$Q$51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6" i="1" l="1"/>
  <c r="N46" i="1"/>
  <c r="D46" i="1"/>
  <c r="M39" i="1" l="1"/>
  <c r="L39" i="1"/>
  <c r="N30" i="1"/>
  <c r="M30" i="1"/>
  <c r="N19" i="1"/>
  <c r="M19" i="1"/>
  <c r="L19" i="1"/>
  <c r="L30" i="1"/>
  <c r="N12" i="1"/>
  <c r="M12" i="1"/>
  <c r="L12" i="1"/>
  <c r="M44" i="1"/>
  <c r="L44" i="1"/>
  <c r="K44" i="1"/>
  <c r="J44" i="1"/>
  <c r="I44" i="1"/>
  <c r="H44" i="1"/>
  <c r="G44" i="1"/>
  <c r="F44" i="1"/>
  <c r="C44" i="1" l="1"/>
  <c r="D30" i="1" l="1"/>
  <c r="D19" i="1"/>
  <c r="K39" i="1"/>
  <c r="K30" i="1"/>
  <c r="K19" i="1" l="1"/>
  <c r="K12" i="1"/>
  <c r="J12" i="1" l="1"/>
  <c r="J39" i="1"/>
  <c r="J30" i="1"/>
  <c r="J19" i="1" l="1"/>
  <c r="I30" i="1" l="1"/>
  <c r="I39" i="1"/>
  <c r="I19" i="1"/>
  <c r="H39" i="1" l="1"/>
  <c r="H19" i="1"/>
  <c r="H30" i="1"/>
  <c r="G39" i="1" l="1"/>
  <c r="G19" i="1"/>
  <c r="F39" i="1" l="1"/>
  <c r="F30" i="1"/>
  <c r="F19" i="1"/>
  <c r="P39" i="1" l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2" i="1"/>
  <c r="P11" i="1"/>
  <c r="P10" i="1"/>
  <c r="P9" i="1"/>
  <c r="P8" i="1"/>
  <c r="P7" i="1"/>
  <c r="N48" i="1"/>
  <c r="I48" i="1"/>
  <c r="G48" i="1"/>
  <c r="E47" i="1"/>
  <c r="E49" i="1" s="1"/>
  <c r="O47" i="1"/>
  <c r="O49" i="1" s="1"/>
  <c r="N47" i="1"/>
  <c r="N49" i="1" s="1"/>
  <c r="M46" i="1"/>
  <c r="K46" i="1"/>
  <c r="J46" i="1"/>
  <c r="I46" i="1"/>
  <c r="H46" i="1"/>
  <c r="G46" i="1"/>
  <c r="F46" i="1"/>
  <c r="E46" i="1"/>
  <c r="Q43" i="1"/>
  <c r="P43" i="1"/>
  <c r="Q42" i="1"/>
  <c r="P42" i="1"/>
  <c r="M47" i="1"/>
  <c r="M49" i="1" s="1"/>
  <c r="J47" i="1"/>
  <c r="J49" i="1" s="1"/>
  <c r="I47" i="1"/>
  <c r="I49" i="1" s="1"/>
  <c r="H47" i="1"/>
  <c r="H49" i="1" s="1"/>
  <c r="Q39" i="1"/>
  <c r="D47" i="1"/>
  <c r="C39" i="1"/>
  <c r="Q38" i="1"/>
  <c r="Q37" i="1"/>
  <c r="Q36" i="1"/>
  <c r="Q35" i="1"/>
  <c r="Q34" i="1"/>
  <c r="Q33" i="1"/>
  <c r="Q32" i="1"/>
  <c r="Q31" i="1"/>
  <c r="K47" i="1"/>
  <c r="K49" i="1" s="1"/>
  <c r="G47" i="1"/>
  <c r="G49" i="1" s="1"/>
  <c r="Q30" i="1"/>
  <c r="C30" i="1"/>
  <c r="Q29" i="1"/>
  <c r="Q28" i="1"/>
  <c r="Q27" i="1"/>
  <c r="Q26" i="1"/>
  <c r="Q25" i="1"/>
  <c r="Q24" i="1"/>
  <c r="Q23" i="1"/>
  <c r="Q22" i="1"/>
  <c r="Q21" i="1"/>
  <c r="Q20" i="1"/>
  <c r="Q19" i="1"/>
  <c r="C19" i="1"/>
  <c r="Q18" i="1"/>
  <c r="Q17" i="1"/>
  <c r="Q16" i="1"/>
  <c r="Q15" i="1"/>
  <c r="Q14" i="1"/>
  <c r="Q13" i="1"/>
  <c r="M48" i="1"/>
  <c r="K48" i="1"/>
  <c r="J48" i="1"/>
  <c r="H48" i="1"/>
  <c r="F48" i="1"/>
  <c r="E48" i="1"/>
  <c r="C12" i="1"/>
  <c r="C48" i="1" s="1"/>
  <c r="Q11" i="1"/>
  <c r="Q10" i="1"/>
  <c r="Q9" i="1"/>
  <c r="Q8" i="1"/>
  <c r="Q7" i="1"/>
  <c r="C47" i="1" l="1"/>
  <c r="C49" i="1" s="1"/>
  <c r="Q46" i="1"/>
  <c r="P46" i="1"/>
  <c r="P47" i="1" s="1"/>
  <c r="P48" i="1"/>
  <c r="Q48" i="1"/>
  <c r="D49" i="1"/>
  <c r="F47" i="1"/>
  <c r="F49" i="1" s="1"/>
  <c r="Q12" i="1"/>
  <c r="Q49" i="1" l="1"/>
  <c r="P49" i="1"/>
  <c r="Q47" i="1"/>
  <c r="P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4" authorId="0" shapeId="0" xr:uid="{E12819B8-B66C-43F1-852B-B9A5A9E6203D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LCPAS membership</t>
        </r>
      </text>
    </comment>
    <comment ref="F25" authorId="0" shapeId="0" xr:uid="{1D2B89A6-EB48-4B4D-A7D8-131D75B13A6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 Lowe training</t>
        </r>
      </text>
    </comment>
    <comment ref="G25" authorId="0" shapeId="0" xr:uid="{336BB368-D69E-4000-BAA4-CAB24EA3F18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chairmans training</t>
        </r>
      </text>
    </comment>
    <comment ref="G32" authorId="0" shapeId="0" xr:uid="{8056F114-791C-4498-90AE-18698458B7AF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bin bags &amp; poo bin bags</t>
        </r>
      </text>
    </comment>
    <comment ref="E34" authorId="0" shapeId="0" xr:uid="{D0EAFD54-7BAB-404A-BDA3-BBB4EB73C806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 xml:space="preserve">Pond close camera budget 17/18
</t>
        </r>
      </text>
    </comment>
    <comment ref="F34" authorId="0" shapeId="0" xr:uid="{DF7DC99F-345C-4957-9D2E-AAE80E456242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annual service Mad Cat - 180
Annual contribution Mad Cat - 50
Annual membership ICO - 40.</t>
        </r>
      </text>
    </comment>
    <comment ref="K37" authorId="0" shapeId="0" xr:uid="{C1FF202A-F324-4187-918A-2A44DB6F90F8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poppies</t>
        </r>
      </text>
    </comment>
  </commentList>
</comments>
</file>

<file path=xl/sharedStrings.xml><?xml version="1.0" encoding="utf-8"?>
<sst xmlns="http://schemas.openxmlformats.org/spreadsheetml/2006/main" count="109" uniqueCount="70">
  <si>
    <t>Monthly Income and Expenditure</t>
  </si>
  <si>
    <t>Actual</t>
  </si>
  <si>
    <t xml:space="preserve">Actual </t>
  </si>
  <si>
    <t>Total Actual</t>
  </si>
  <si>
    <t>Area of Activity</t>
  </si>
  <si>
    <t>Budget</t>
  </si>
  <si>
    <t xml:space="preserve">Total </t>
  </si>
  <si>
    <t>Forecast</t>
  </si>
  <si>
    <t>Parish Council Receipts</t>
  </si>
  <si>
    <t>Precept &amp; Council Tax Support Grant</t>
  </si>
  <si>
    <t>Interest</t>
  </si>
  <si>
    <t>CIL Payments</t>
  </si>
  <si>
    <t>VAT rebate</t>
  </si>
  <si>
    <t>Misc income</t>
  </si>
  <si>
    <t>Total Parish Council Receipts</t>
  </si>
  <si>
    <t>Parish Council Payments</t>
  </si>
  <si>
    <t>Salaries</t>
  </si>
  <si>
    <t>Clerk Salary</t>
  </si>
  <si>
    <t>Handyperson salary</t>
  </si>
  <si>
    <t>Sub Total</t>
  </si>
  <si>
    <t>Administration</t>
  </si>
  <si>
    <t>Clerk's expenses</t>
  </si>
  <si>
    <t>Audit Fees</t>
  </si>
  <si>
    <t>Insurance</t>
  </si>
  <si>
    <t>Subscriptions/Membership Fees</t>
  </si>
  <si>
    <t>Training</t>
  </si>
  <si>
    <t>Elections</t>
  </si>
  <si>
    <t>Timebanking</t>
  </si>
  <si>
    <t>VAT payment</t>
  </si>
  <si>
    <t>Meeting room hire</t>
  </si>
  <si>
    <t>Village Amenities</t>
  </si>
  <si>
    <t>Village Maintenance</t>
  </si>
  <si>
    <t>Community Plan</t>
  </si>
  <si>
    <t>CCTV</t>
  </si>
  <si>
    <t>Plant, tree, &amp; hedge maintenance</t>
  </si>
  <si>
    <t>Health &amp; Safety</t>
  </si>
  <si>
    <t>Section 137</t>
  </si>
  <si>
    <t>Play Park inspection RoSPA &amp; maint.</t>
  </si>
  <si>
    <t>Allocated reserves - Grant</t>
  </si>
  <si>
    <t>PC statutory reserve</t>
  </si>
  <si>
    <t>LHI bid</t>
  </si>
  <si>
    <t>Playpark</t>
  </si>
  <si>
    <t>Total Parish Council Payments</t>
  </si>
  <si>
    <t>Total Receipts</t>
  </si>
  <si>
    <t>Total Expenditure</t>
  </si>
  <si>
    <t>Bank Balances</t>
  </si>
  <si>
    <t>Opening Balances</t>
  </si>
  <si>
    <t>Lloyds - 03118139</t>
  </si>
  <si>
    <t>April 2019</t>
  </si>
  <si>
    <t>May 2019</t>
  </si>
  <si>
    <t xml:space="preserve">June 2019 </t>
  </si>
  <si>
    <t xml:space="preserve">July 2019 </t>
  </si>
  <si>
    <t>August 2019</t>
  </si>
  <si>
    <t>March 2020</t>
  </si>
  <si>
    <t xml:space="preserve">Dec 2019 </t>
  </si>
  <si>
    <t>Jan 2020</t>
  </si>
  <si>
    <t>Feb 2020</t>
  </si>
  <si>
    <t>Nov 2019</t>
  </si>
  <si>
    <t>Oct 2019</t>
  </si>
  <si>
    <t xml:space="preserve">Sept 2019 </t>
  </si>
  <si>
    <t>28.370.30</t>
  </si>
  <si>
    <t>27.554.34</t>
  </si>
  <si>
    <t>19.474.55</t>
  </si>
  <si>
    <t>19.099.22</t>
  </si>
  <si>
    <t>21.569.01</t>
  </si>
  <si>
    <t xml:space="preserve">HMRC </t>
  </si>
  <si>
    <t xml:space="preserve">CIL Payment reserve </t>
  </si>
  <si>
    <t>0.00</t>
  </si>
  <si>
    <t>0.0</t>
  </si>
  <si>
    <t>17.661.61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</si>
</sst>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4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9" fillId="4" borderId="3" xfId="0" applyNumberFormat="1" applyFont="1" applyFill="1" applyBorder="1" applyAlignment="1">
      <alignment horizontal="right" wrapText="1"/>
    </xf>
    <xf numFmtId="2" fontId="8" fillId="4" borderId="5" xfId="0" applyNumberFormat="1" applyFont="1" applyFill="1" applyBorder="1"/>
    <xf numFmtId="0" fontId="9" fillId="2" borderId="6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2" fontId="9" fillId="3" borderId="6" xfId="0" applyNumberFormat="1" applyFont="1" applyFill="1" applyBorder="1" applyAlignment="1">
      <alignment horizontal="right" wrapText="1"/>
    </xf>
    <xf numFmtId="2" fontId="9" fillId="5" borderId="7" xfId="0" applyNumberFormat="1" applyFont="1" applyFill="1" applyBorder="1" applyAlignment="1">
      <alignment horizontal="center" wrapText="1"/>
    </xf>
    <xf numFmtId="2" fontId="8" fillId="0" borderId="5" xfId="0" applyNumberFormat="1" applyFont="1" applyBorder="1"/>
    <xf numFmtId="0" fontId="9" fillId="2" borderId="6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49" fontId="9" fillId="5" borderId="8" xfId="0" applyNumberFormat="1" applyFont="1" applyFill="1" applyBorder="1" applyAlignment="1">
      <alignment horizontal="center" wrapText="1"/>
    </xf>
    <xf numFmtId="49" fontId="9" fillId="5" borderId="9" xfId="0" applyNumberFormat="1" applyFont="1" applyFill="1" applyBorder="1" applyAlignment="1">
      <alignment horizontal="center" wrapText="1"/>
    </xf>
    <xf numFmtId="49" fontId="9" fillId="5" borderId="0" xfId="0" applyNumberFormat="1" applyFont="1" applyFill="1" applyAlignment="1">
      <alignment horizontal="center" wrapText="1"/>
    </xf>
    <xf numFmtId="49" fontId="9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2" fontId="9" fillId="3" borderId="12" xfId="0" applyNumberFormat="1" applyFont="1" applyFill="1" applyBorder="1" applyAlignment="1">
      <alignment horizontal="right" wrapText="1"/>
    </xf>
    <xf numFmtId="2" fontId="9" fillId="5" borderId="12" xfId="0" applyNumberFormat="1" applyFont="1" applyFill="1" applyBorder="1" applyAlignment="1">
      <alignment wrapText="1"/>
    </xf>
    <xf numFmtId="2" fontId="9" fillId="5" borderId="13" xfId="0" applyNumberFormat="1" applyFont="1" applyFill="1" applyBorder="1" applyAlignment="1">
      <alignment wrapText="1"/>
    </xf>
    <xf numFmtId="2" fontId="8" fillId="5" borderId="13" xfId="0" applyNumberFormat="1" applyFont="1" applyFill="1" applyBorder="1" applyAlignment="1">
      <alignment wrapText="1"/>
    </xf>
    <xf numFmtId="2" fontId="9" fillId="5" borderId="11" xfId="0" applyNumberFormat="1" applyFont="1" applyFill="1" applyBorder="1" applyAlignment="1">
      <alignment wrapText="1"/>
    </xf>
    <xf numFmtId="2" fontId="9" fillId="5" borderId="8" xfId="0" applyNumberFormat="1" applyFont="1" applyFill="1" applyBorder="1" applyAlignment="1">
      <alignment wrapText="1"/>
    </xf>
    <xf numFmtId="2" fontId="9" fillId="2" borderId="1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wrapText="1"/>
    </xf>
    <xf numFmtId="0" fontId="8" fillId="0" borderId="0" xfId="0" applyFont="1"/>
    <xf numFmtId="2" fontId="9" fillId="3" borderId="8" xfId="0" applyNumberFormat="1" applyFont="1" applyFill="1" applyBorder="1" applyAlignment="1">
      <alignment horizontal="right"/>
    </xf>
    <xf numFmtId="2" fontId="9" fillId="5" borderId="8" xfId="0" applyNumberFormat="1" applyFont="1" applyFill="1" applyBorder="1"/>
    <xf numFmtId="2" fontId="9" fillId="5" borderId="9" xfId="0" applyNumberFormat="1" applyFont="1" applyFill="1" applyBorder="1"/>
    <xf numFmtId="2" fontId="8" fillId="5" borderId="9" xfId="0" applyNumberFormat="1" applyFont="1" applyFill="1" applyBorder="1"/>
    <xf numFmtId="2" fontId="9" fillId="5" borderId="0" xfId="0" applyNumberFormat="1" applyFont="1" applyFill="1"/>
    <xf numFmtId="2" fontId="9" fillId="5" borderId="6" xfId="0" applyNumberFormat="1" applyFont="1" applyFill="1" applyBorder="1"/>
    <xf numFmtId="2" fontId="9" fillId="5" borderId="14" xfId="0" applyNumberFormat="1" applyFont="1" applyFill="1" applyBorder="1" applyAlignment="1">
      <alignment horizontal="center"/>
    </xf>
    <xf numFmtId="0" fontId="8" fillId="2" borderId="0" xfId="0" applyFont="1" applyFill="1"/>
    <xf numFmtId="2" fontId="8" fillId="0" borderId="8" xfId="0" applyNumberFormat="1" applyFont="1" applyBorder="1"/>
    <xf numFmtId="0" fontId="8" fillId="0" borderId="6" xfId="0" applyFont="1" applyBorder="1" applyAlignment="1">
      <alignment wrapText="1"/>
    </xf>
    <xf numFmtId="49" fontId="9" fillId="5" borderId="15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9" fillId="2" borderId="8" xfId="0" applyNumberFormat="1" applyFont="1" applyFill="1" applyBorder="1"/>
    <xf numFmtId="2" fontId="9" fillId="5" borderId="15" xfId="0" applyNumberFormat="1" applyFont="1" applyFill="1" applyBorder="1" applyAlignment="1">
      <alignment horizontal="center"/>
    </xf>
    <xf numFmtId="2" fontId="9" fillId="5" borderId="8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8" fillId="0" borderId="17" xfId="0" applyFont="1" applyBorder="1"/>
    <xf numFmtId="2" fontId="9" fillId="3" borderId="7" xfId="0" applyNumberFormat="1" applyFont="1" applyFill="1" applyBorder="1" applyAlignment="1">
      <alignment horizontal="right"/>
    </xf>
    <xf numFmtId="2" fontId="9" fillId="5" borderId="18" xfId="0" applyNumberFormat="1" applyFont="1" applyFill="1" applyBorder="1" applyAlignment="1">
      <alignment horizontal="right"/>
    </xf>
    <xf numFmtId="2" fontId="9" fillId="5" borderId="19" xfId="0" applyNumberFormat="1" applyFont="1" applyFill="1" applyBorder="1" applyAlignment="1">
      <alignment horizontal="right"/>
    </xf>
    <xf numFmtId="2" fontId="9" fillId="5" borderId="20" xfId="0" applyNumberFormat="1" applyFont="1" applyFill="1" applyBorder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9" fillId="0" borderId="6" xfId="0" applyFont="1" applyBorder="1" applyAlignment="1">
      <alignment wrapText="1"/>
    </xf>
    <xf numFmtId="2" fontId="8" fillId="2" borderId="6" xfId="0" applyNumberFormat="1" applyFont="1" applyFill="1" applyBorder="1"/>
    <xf numFmtId="2" fontId="9" fillId="2" borderId="6" xfId="0" applyNumberFormat="1" applyFont="1" applyFill="1" applyBorder="1"/>
    <xf numFmtId="0" fontId="9" fillId="0" borderId="7" xfId="0" applyFont="1" applyBorder="1" applyAlignment="1">
      <alignment horizontal="right" wrapText="1"/>
    </xf>
    <xf numFmtId="0" fontId="8" fillId="0" borderId="7" xfId="0" applyFont="1" applyBorder="1"/>
    <xf numFmtId="2" fontId="9" fillId="5" borderId="7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2" fontId="8" fillId="5" borderId="8" xfId="0" applyNumberFormat="1" applyFont="1" applyFill="1" applyBorder="1"/>
    <xf numFmtId="0" fontId="9" fillId="5" borderId="0" xfId="0" applyFont="1" applyFill="1"/>
    <xf numFmtId="0" fontId="9" fillId="0" borderId="3" xfId="0" applyFont="1" applyBorder="1" applyAlignment="1">
      <alignment horizontal="right" wrapText="1"/>
    </xf>
    <xf numFmtId="0" fontId="9" fillId="0" borderId="11" xfId="0" applyFont="1" applyBorder="1"/>
    <xf numFmtId="0" fontId="9" fillId="0" borderId="1" xfId="0" applyFont="1" applyBorder="1" applyAlignment="1">
      <alignment horizontal="left" wrapText="1"/>
    </xf>
    <xf numFmtId="0" fontId="8" fillId="0" borderId="2" xfId="0" applyFont="1" applyBorder="1"/>
    <xf numFmtId="2" fontId="9" fillId="3" borderId="5" xfId="0" applyNumberFormat="1" applyFont="1" applyFill="1" applyBorder="1" applyAlignment="1">
      <alignment horizontal="right"/>
    </xf>
    <xf numFmtId="2" fontId="9" fillId="5" borderId="5" xfId="0" applyNumberFormat="1" applyFont="1" applyFill="1" applyBorder="1"/>
    <xf numFmtId="2" fontId="8" fillId="5" borderId="5" xfId="0" applyNumberFormat="1" applyFont="1" applyFill="1" applyBorder="1"/>
    <xf numFmtId="2" fontId="9" fillId="2" borderId="5" xfId="0" applyNumberFormat="1" applyFont="1" applyFill="1" applyBorder="1"/>
    <xf numFmtId="0" fontId="8" fillId="0" borderId="6" xfId="0" applyFont="1" applyBorder="1" applyAlignment="1">
      <alignment horizontal="left" wrapText="1"/>
    </xf>
    <xf numFmtId="0" fontId="9" fillId="0" borderId="0" xfId="0" applyFont="1"/>
    <xf numFmtId="0" fontId="10" fillId="0" borderId="10" xfId="0" applyFont="1" applyBorder="1" applyAlignment="1">
      <alignment horizontal="left" wrapText="1"/>
    </xf>
    <xf numFmtId="2" fontId="9" fillId="3" borderId="12" xfId="0" applyNumberFormat="1" applyFont="1" applyFill="1" applyBorder="1" applyAlignment="1">
      <alignment horizontal="right"/>
    </xf>
    <xf numFmtId="2" fontId="9" fillId="5" borderId="21" xfId="0" applyNumberFormat="1" applyFont="1" applyFill="1" applyBorder="1" applyAlignment="1">
      <alignment horizontal="right"/>
    </xf>
    <xf numFmtId="2" fontId="9" fillId="2" borderId="12" xfId="0" applyNumberFormat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17" xfId="0" applyFont="1" applyBorder="1"/>
    <xf numFmtId="2" fontId="9" fillId="5" borderId="12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2" xfId="0" applyFont="1" applyBorder="1"/>
    <xf numFmtId="2" fontId="9" fillId="5" borderId="5" xfId="0" applyNumberFormat="1" applyFont="1" applyFill="1" applyBorder="1" applyAlignment="1">
      <alignment horizontal="right"/>
    </xf>
    <xf numFmtId="0" fontId="8" fillId="0" borderId="4" xfId="0" applyFont="1" applyBorder="1"/>
    <xf numFmtId="2" fontId="9" fillId="0" borderId="7" xfId="0" applyNumberFormat="1" applyFont="1" applyBorder="1"/>
    <xf numFmtId="2" fontId="8" fillId="0" borderId="7" xfId="0" applyNumberFormat="1" applyFont="1" applyBorder="1"/>
    <xf numFmtId="0" fontId="8" fillId="0" borderId="10" xfId="0" applyFont="1" applyBorder="1" applyAlignment="1">
      <alignment wrapText="1"/>
    </xf>
    <xf numFmtId="2" fontId="9" fillId="6" borderId="7" xfId="0" applyNumberFormat="1" applyFont="1" applyFill="1" applyBorder="1" applyAlignment="1">
      <alignment horizontal="right"/>
    </xf>
    <xf numFmtId="2" fontId="9" fillId="5" borderId="7" xfId="0" applyNumberFormat="1" applyFont="1" applyFill="1" applyBorder="1"/>
    <xf numFmtId="9" fontId="9" fillId="5" borderId="8" xfId="0" applyNumberFormat="1" applyFont="1" applyFill="1" applyBorder="1"/>
    <xf numFmtId="2" fontId="8" fillId="0" borderId="0" xfId="0" applyNumberFormat="1" applyFont="1"/>
    <xf numFmtId="164" fontId="9" fillId="5" borderId="8" xfId="0" applyNumberFormat="1" applyFont="1" applyFill="1" applyBorder="1"/>
    <xf numFmtId="2" fontId="9" fillId="0" borderId="7" xfId="0" applyNumberFormat="1" applyFont="1" applyBorder="1" applyAlignment="1">
      <alignment horizontal="right" wrapText="1"/>
    </xf>
    <xf numFmtId="2" fontId="9" fillId="3" borderId="3" xfId="0" applyNumberFormat="1" applyFont="1" applyFill="1" applyBorder="1" applyAlignment="1">
      <alignment horizontal="right"/>
    </xf>
    <xf numFmtId="49" fontId="9" fillId="5" borderId="16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2" fontId="9" fillId="5" borderId="22" xfId="0" applyNumberFormat="1" applyFont="1" applyFill="1" applyBorder="1"/>
    <xf numFmtId="2" fontId="9" fillId="0" borderId="12" xfId="0" applyNumberFormat="1" applyFont="1" applyBorder="1" applyAlignment="1">
      <alignment horizontal="right"/>
    </xf>
    <xf numFmtId="2" fontId="9" fillId="2" borderId="12" xfId="0" applyNumberFormat="1" applyFont="1" applyFill="1" applyBorder="1"/>
    <xf numFmtId="2" fontId="9" fillId="2" borderId="20" xfId="0" applyNumberFormat="1" applyFont="1" applyFill="1" applyBorder="1"/>
    <xf numFmtId="2" fontId="9" fillId="4" borderId="4" xfId="0" applyNumberFormat="1" applyFont="1" applyFill="1" applyBorder="1" applyAlignment="1">
      <alignment horizontal="center" wrapText="1"/>
    </xf>
    <xf numFmtId="2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266700</xdr:colOff>
      <xdr:row>46</xdr:row>
      <xdr:rowOff>161925</xdr:rowOff>
    </xdr:to>
    <xdr:sp macro="" textlink="">
      <xdr:nvSpPr>
        <xdr:cNvPr id="2" name="Rectangle 29" hidden="1">
          <a:extLst>
            <a:ext uri="{FF2B5EF4-FFF2-40B4-BE49-F238E27FC236}">
              <a16:creationId xmlns:a16="http://schemas.microsoft.com/office/drawing/2014/main" id="{3DCDB81F-59D9-4B55-B6E3-E1665F9B3C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6485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6249-9899-477A-8ACF-A58AACD4B2FF}">
  <sheetPr>
    <pageSetUpPr fitToPage="1"/>
  </sheetPr>
  <dimension ref="A1:Z917"/>
  <sheetViews>
    <sheetView tabSelected="1" zoomScale="90" zoomScaleNormal="90" workbookViewId="0">
      <selection activeCell="M34" sqref="M34"/>
    </sheetView>
  </sheetViews>
  <sheetFormatPr defaultColWidth="17.265625" defaultRowHeight="14.25" x14ac:dyDescent="0.45"/>
  <cols>
    <col min="1" max="1" width="19.86328125" style="11" customWidth="1"/>
    <col min="2" max="2" width="0" hidden="1" customWidth="1"/>
    <col min="3" max="3" width="9" customWidth="1"/>
    <col min="4" max="4" width="8.33203125" bestFit="1" customWidth="1"/>
    <col min="5" max="5" width="8.796875" customWidth="1"/>
    <col min="6" max="6" width="8.3984375" bestFit="1" customWidth="1"/>
    <col min="7" max="7" width="7.265625" bestFit="1" customWidth="1"/>
    <col min="8" max="9" width="8" customWidth="1"/>
    <col min="10" max="10" width="7.73046875" bestFit="1" customWidth="1"/>
    <col min="11" max="11" width="7.265625" bestFit="1" customWidth="1"/>
    <col min="12" max="12" width="7.59765625" customWidth="1"/>
    <col min="13" max="13" width="6.73046875" customWidth="1"/>
    <col min="14" max="14" width="6.1328125" customWidth="1"/>
    <col min="15" max="15" width="7.1328125" customWidth="1"/>
    <col min="16" max="16" width="8.59765625" customWidth="1"/>
    <col min="17" max="17" width="8.265625" customWidth="1"/>
    <col min="18" max="18" width="8.53125" customWidth="1"/>
    <col min="19" max="26" width="8.86328125" customWidth="1"/>
    <col min="255" max="255" width="8.86328125" customWidth="1"/>
    <col min="256" max="256" width="9.86328125" customWidth="1"/>
    <col min="257" max="257" width="11.73046875" customWidth="1"/>
    <col min="258" max="258" width="0" hidden="1" customWidth="1"/>
    <col min="259" max="272" width="9.86328125" customWidth="1"/>
    <col min="273" max="282" width="8.86328125" customWidth="1"/>
    <col min="511" max="511" width="8.86328125" customWidth="1"/>
    <col min="512" max="512" width="9.86328125" customWidth="1"/>
    <col min="513" max="513" width="11.73046875" customWidth="1"/>
    <col min="514" max="514" width="0" hidden="1" customWidth="1"/>
    <col min="515" max="528" width="9.86328125" customWidth="1"/>
    <col min="529" max="538" width="8.86328125" customWidth="1"/>
    <col min="767" max="767" width="8.86328125" customWidth="1"/>
    <col min="768" max="768" width="9.86328125" customWidth="1"/>
    <col min="769" max="769" width="11.73046875" customWidth="1"/>
    <col min="770" max="770" width="0" hidden="1" customWidth="1"/>
    <col min="771" max="784" width="9.86328125" customWidth="1"/>
    <col min="785" max="794" width="8.86328125" customWidth="1"/>
    <col min="1023" max="1023" width="8.86328125" customWidth="1"/>
    <col min="1024" max="1024" width="9.86328125" customWidth="1"/>
    <col min="1025" max="1025" width="11.73046875" customWidth="1"/>
    <col min="1026" max="1026" width="0" hidden="1" customWidth="1"/>
    <col min="1027" max="1040" width="9.86328125" customWidth="1"/>
    <col min="1041" max="1050" width="8.86328125" customWidth="1"/>
    <col min="1279" max="1279" width="8.86328125" customWidth="1"/>
    <col min="1280" max="1280" width="9.86328125" customWidth="1"/>
    <col min="1281" max="1281" width="11.73046875" customWidth="1"/>
    <col min="1282" max="1282" width="0" hidden="1" customWidth="1"/>
    <col min="1283" max="1296" width="9.86328125" customWidth="1"/>
    <col min="1297" max="1306" width="8.86328125" customWidth="1"/>
    <col min="1535" max="1535" width="8.86328125" customWidth="1"/>
    <col min="1536" max="1536" width="9.86328125" customWidth="1"/>
    <col min="1537" max="1537" width="11.73046875" customWidth="1"/>
    <col min="1538" max="1538" width="0" hidden="1" customWidth="1"/>
    <col min="1539" max="1552" width="9.86328125" customWidth="1"/>
    <col min="1553" max="1562" width="8.86328125" customWidth="1"/>
    <col min="1791" max="1791" width="8.86328125" customWidth="1"/>
    <col min="1792" max="1792" width="9.86328125" customWidth="1"/>
    <col min="1793" max="1793" width="11.73046875" customWidth="1"/>
    <col min="1794" max="1794" width="0" hidden="1" customWidth="1"/>
    <col min="1795" max="1808" width="9.86328125" customWidth="1"/>
    <col min="1809" max="1818" width="8.86328125" customWidth="1"/>
    <col min="2047" max="2047" width="8.86328125" customWidth="1"/>
    <col min="2048" max="2048" width="9.86328125" customWidth="1"/>
    <col min="2049" max="2049" width="11.73046875" customWidth="1"/>
    <col min="2050" max="2050" width="0" hidden="1" customWidth="1"/>
    <col min="2051" max="2064" width="9.86328125" customWidth="1"/>
    <col min="2065" max="2074" width="8.86328125" customWidth="1"/>
    <col min="2303" max="2303" width="8.86328125" customWidth="1"/>
    <col min="2304" max="2304" width="9.86328125" customWidth="1"/>
    <col min="2305" max="2305" width="11.73046875" customWidth="1"/>
    <col min="2306" max="2306" width="0" hidden="1" customWidth="1"/>
    <col min="2307" max="2320" width="9.86328125" customWidth="1"/>
    <col min="2321" max="2330" width="8.86328125" customWidth="1"/>
    <col min="2559" max="2559" width="8.86328125" customWidth="1"/>
    <col min="2560" max="2560" width="9.86328125" customWidth="1"/>
    <col min="2561" max="2561" width="11.73046875" customWidth="1"/>
    <col min="2562" max="2562" width="0" hidden="1" customWidth="1"/>
    <col min="2563" max="2576" width="9.86328125" customWidth="1"/>
    <col min="2577" max="2586" width="8.86328125" customWidth="1"/>
    <col min="2815" max="2815" width="8.86328125" customWidth="1"/>
    <col min="2816" max="2816" width="9.86328125" customWidth="1"/>
    <col min="2817" max="2817" width="11.73046875" customWidth="1"/>
    <col min="2818" max="2818" width="0" hidden="1" customWidth="1"/>
    <col min="2819" max="2832" width="9.86328125" customWidth="1"/>
    <col min="2833" max="2842" width="8.86328125" customWidth="1"/>
    <col min="3071" max="3071" width="8.86328125" customWidth="1"/>
    <col min="3072" max="3072" width="9.86328125" customWidth="1"/>
    <col min="3073" max="3073" width="11.73046875" customWidth="1"/>
    <col min="3074" max="3074" width="0" hidden="1" customWidth="1"/>
    <col min="3075" max="3088" width="9.86328125" customWidth="1"/>
    <col min="3089" max="3098" width="8.86328125" customWidth="1"/>
    <col min="3327" max="3327" width="8.86328125" customWidth="1"/>
    <col min="3328" max="3328" width="9.86328125" customWidth="1"/>
    <col min="3329" max="3329" width="11.73046875" customWidth="1"/>
    <col min="3330" max="3330" width="0" hidden="1" customWidth="1"/>
    <col min="3331" max="3344" width="9.86328125" customWidth="1"/>
    <col min="3345" max="3354" width="8.86328125" customWidth="1"/>
    <col min="3583" max="3583" width="8.86328125" customWidth="1"/>
    <col min="3584" max="3584" width="9.86328125" customWidth="1"/>
    <col min="3585" max="3585" width="11.73046875" customWidth="1"/>
    <col min="3586" max="3586" width="0" hidden="1" customWidth="1"/>
    <col min="3587" max="3600" width="9.86328125" customWidth="1"/>
    <col min="3601" max="3610" width="8.86328125" customWidth="1"/>
    <col min="3839" max="3839" width="8.86328125" customWidth="1"/>
    <col min="3840" max="3840" width="9.86328125" customWidth="1"/>
    <col min="3841" max="3841" width="11.73046875" customWidth="1"/>
    <col min="3842" max="3842" width="0" hidden="1" customWidth="1"/>
    <col min="3843" max="3856" width="9.86328125" customWidth="1"/>
    <col min="3857" max="3866" width="8.86328125" customWidth="1"/>
    <col min="4095" max="4095" width="8.86328125" customWidth="1"/>
    <col min="4096" max="4096" width="9.86328125" customWidth="1"/>
    <col min="4097" max="4097" width="11.73046875" customWidth="1"/>
    <col min="4098" max="4098" width="0" hidden="1" customWidth="1"/>
    <col min="4099" max="4112" width="9.86328125" customWidth="1"/>
    <col min="4113" max="4122" width="8.86328125" customWidth="1"/>
    <col min="4351" max="4351" width="8.86328125" customWidth="1"/>
    <col min="4352" max="4352" width="9.86328125" customWidth="1"/>
    <col min="4353" max="4353" width="11.73046875" customWidth="1"/>
    <col min="4354" max="4354" width="0" hidden="1" customWidth="1"/>
    <col min="4355" max="4368" width="9.86328125" customWidth="1"/>
    <col min="4369" max="4378" width="8.86328125" customWidth="1"/>
    <col min="4607" max="4607" width="8.86328125" customWidth="1"/>
    <col min="4608" max="4608" width="9.86328125" customWidth="1"/>
    <col min="4609" max="4609" width="11.73046875" customWidth="1"/>
    <col min="4610" max="4610" width="0" hidden="1" customWidth="1"/>
    <col min="4611" max="4624" width="9.86328125" customWidth="1"/>
    <col min="4625" max="4634" width="8.86328125" customWidth="1"/>
    <col min="4863" max="4863" width="8.86328125" customWidth="1"/>
    <col min="4864" max="4864" width="9.86328125" customWidth="1"/>
    <col min="4865" max="4865" width="11.73046875" customWidth="1"/>
    <col min="4866" max="4866" width="0" hidden="1" customWidth="1"/>
    <col min="4867" max="4880" width="9.86328125" customWidth="1"/>
    <col min="4881" max="4890" width="8.86328125" customWidth="1"/>
    <col min="5119" max="5119" width="8.86328125" customWidth="1"/>
    <col min="5120" max="5120" width="9.86328125" customWidth="1"/>
    <col min="5121" max="5121" width="11.73046875" customWidth="1"/>
    <col min="5122" max="5122" width="0" hidden="1" customWidth="1"/>
    <col min="5123" max="5136" width="9.86328125" customWidth="1"/>
    <col min="5137" max="5146" width="8.86328125" customWidth="1"/>
    <col min="5375" max="5375" width="8.86328125" customWidth="1"/>
    <col min="5376" max="5376" width="9.86328125" customWidth="1"/>
    <col min="5377" max="5377" width="11.73046875" customWidth="1"/>
    <col min="5378" max="5378" width="0" hidden="1" customWidth="1"/>
    <col min="5379" max="5392" width="9.86328125" customWidth="1"/>
    <col min="5393" max="5402" width="8.86328125" customWidth="1"/>
    <col min="5631" max="5631" width="8.86328125" customWidth="1"/>
    <col min="5632" max="5632" width="9.86328125" customWidth="1"/>
    <col min="5633" max="5633" width="11.73046875" customWidth="1"/>
    <col min="5634" max="5634" width="0" hidden="1" customWidth="1"/>
    <col min="5635" max="5648" width="9.86328125" customWidth="1"/>
    <col min="5649" max="5658" width="8.86328125" customWidth="1"/>
    <col min="5887" max="5887" width="8.86328125" customWidth="1"/>
    <col min="5888" max="5888" width="9.86328125" customWidth="1"/>
    <col min="5889" max="5889" width="11.73046875" customWidth="1"/>
    <col min="5890" max="5890" width="0" hidden="1" customWidth="1"/>
    <col min="5891" max="5904" width="9.86328125" customWidth="1"/>
    <col min="5905" max="5914" width="8.86328125" customWidth="1"/>
    <col min="6143" max="6143" width="8.86328125" customWidth="1"/>
    <col min="6144" max="6144" width="9.86328125" customWidth="1"/>
    <col min="6145" max="6145" width="11.73046875" customWidth="1"/>
    <col min="6146" max="6146" width="0" hidden="1" customWidth="1"/>
    <col min="6147" max="6160" width="9.86328125" customWidth="1"/>
    <col min="6161" max="6170" width="8.86328125" customWidth="1"/>
    <col min="6399" max="6399" width="8.86328125" customWidth="1"/>
    <col min="6400" max="6400" width="9.86328125" customWidth="1"/>
    <col min="6401" max="6401" width="11.73046875" customWidth="1"/>
    <col min="6402" max="6402" width="0" hidden="1" customWidth="1"/>
    <col min="6403" max="6416" width="9.86328125" customWidth="1"/>
    <col min="6417" max="6426" width="8.86328125" customWidth="1"/>
    <col min="6655" max="6655" width="8.86328125" customWidth="1"/>
    <col min="6656" max="6656" width="9.86328125" customWidth="1"/>
    <col min="6657" max="6657" width="11.73046875" customWidth="1"/>
    <col min="6658" max="6658" width="0" hidden="1" customWidth="1"/>
    <col min="6659" max="6672" width="9.86328125" customWidth="1"/>
    <col min="6673" max="6682" width="8.86328125" customWidth="1"/>
    <col min="6911" max="6911" width="8.86328125" customWidth="1"/>
    <col min="6912" max="6912" width="9.86328125" customWidth="1"/>
    <col min="6913" max="6913" width="11.73046875" customWidth="1"/>
    <col min="6914" max="6914" width="0" hidden="1" customWidth="1"/>
    <col min="6915" max="6928" width="9.86328125" customWidth="1"/>
    <col min="6929" max="6938" width="8.86328125" customWidth="1"/>
    <col min="7167" max="7167" width="8.86328125" customWidth="1"/>
    <col min="7168" max="7168" width="9.86328125" customWidth="1"/>
    <col min="7169" max="7169" width="11.73046875" customWidth="1"/>
    <col min="7170" max="7170" width="0" hidden="1" customWidth="1"/>
    <col min="7171" max="7184" width="9.86328125" customWidth="1"/>
    <col min="7185" max="7194" width="8.86328125" customWidth="1"/>
    <col min="7423" max="7423" width="8.86328125" customWidth="1"/>
    <col min="7424" max="7424" width="9.86328125" customWidth="1"/>
    <col min="7425" max="7425" width="11.73046875" customWidth="1"/>
    <col min="7426" max="7426" width="0" hidden="1" customWidth="1"/>
    <col min="7427" max="7440" width="9.86328125" customWidth="1"/>
    <col min="7441" max="7450" width="8.86328125" customWidth="1"/>
    <col min="7679" max="7679" width="8.86328125" customWidth="1"/>
    <col min="7680" max="7680" width="9.86328125" customWidth="1"/>
    <col min="7681" max="7681" width="11.73046875" customWidth="1"/>
    <col min="7682" max="7682" width="0" hidden="1" customWidth="1"/>
    <col min="7683" max="7696" width="9.86328125" customWidth="1"/>
    <col min="7697" max="7706" width="8.86328125" customWidth="1"/>
    <col min="7935" max="7935" width="8.86328125" customWidth="1"/>
    <col min="7936" max="7936" width="9.86328125" customWidth="1"/>
    <col min="7937" max="7937" width="11.73046875" customWidth="1"/>
    <col min="7938" max="7938" width="0" hidden="1" customWidth="1"/>
    <col min="7939" max="7952" width="9.86328125" customWidth="1"/>
    <col min="7953" max="7962" width="8.86328125" customWidth="1"/>
    <col min="8191" max="8191" width="8.86328125" customWidth="1"/>
    <col min="8192" max="8192" width="9.86328125" customWidth="1"/>
    <col min="8193" max="8193" width="11.73046875" customWidth="1"/>
    <col min="8194" max="8194" width="0" hidden="1" customWidth="1"/>
    <col min="8195" max="8208" width="9.86328125" customWidth="1"/>
    <col min="8209" max="8218" width="8.86328125" customWidth="1"/>
    <col min="8447" max="8447" width="8.86328125" customWidth="1"/>
    <col min="8448" max="8448" width="9.86328125" customWidth="1"/>
    <col min="8449" max="8449" width="11.73046875" customWidth="1"/>
    <col min="8450" max="8450" width="0" hidden="1" customWidth="1"/>
    <col min="8451" max="8464" width="9.86328125" customWidth="1"/>
    <col min="8465" max="8474" width="8.86328125" customWidth="1"/>
    <col min="8703" max="8703" width="8.86328125" customWidth="1"/>
    <col min="8704" max="8704" width="9.86328125" customWidth="1"/>
    <col min="8705" max="8705" width="11.73046875" customWidth="1"/>
    <col min="8706" max="8706" width="0" hidden="1" customWidth="1"/>
    <col min="8707" max="8720" width="9.86328125" customWidth="1"/>
    <col min="8721" max="8730" width="8.86328125" customWidth="1"/>
    <col min="8959" max="8959" width="8.86328125" customWidth="1"/>
    <col min="8960" max="8960" width="9.86328125" customWidth="1"/>
    <col min="8961" max="8961" width="11.73046875" customWidth="1"/>
    <col min="8962" max="8962" width="0" hidden="1" customWidth="1"/>
    <col min="8963" max="8976" width="9.86328125" customWidth="1"/>
    <col min="8977" max="8986" width="8.86328125" customWidth="1"/>
    <col min="9215" max="9215" width="8.86328125" customWidth="1"/>
    <col min="9216" max="9216" width="9.86328125" customWidth="1"/>
    <col min="9217" max="9217" width="11.73046875" customWidth="1"/>
    <col min="9218" max="9218" width="0" hidden="1" customWidth="1"/>
    <col min="9219" max="9232" width="9.86328125" customWidth="1"/>
    <col min="9233" max="9242" width="8.86328125" customWidth="1"/>
    <col min="9471" max="9471" width="8.86328125" customWidth="1"/>
    <col min="9472" max="9472" width="9.86328125" customWidth="1"/>
    <col min="9473" max="9473" width="11.73046875" customWidth="1"/>
    <col min="9474" max="9474" width="0" hidden="1" customWidth="1"/>
    <col min="9475" max="9488" width="9.86328125" customWidth="1"/>
    <col min="9489" max="9498" width="8.86328125" customWidth="1"/>
    <col min="9727" max="9727" width="8.86328125" customWidth="1"/>
    <col min="9728" max="9728" width="9.86328125" customWidth="1"/>
    <col min="9729" max="9729" width="11.73046875" customWidth="1"/>
    <col min="9730" max="9730" width="0" hidden="1" customWidth="1"/>
    <col min="9731" max="9744" width="9.86328125" customWidth="1"/>
    <col min="9745" max="9754" width="8.86328125" customWidth="1"/>
    <col min="9983" max="9983" width="8.86328125" customWidth="1"/>
    <col min="9984" max="9984" width="9.86328125" customWidth="1"/>
    <col min="9985" max="9985" width="11.73046875" customWidth="1"/>
    <col min="9986" max="9986" width="0" hidden="1" customWidth="1"/>
    <col min="9987" max="10000" width="9.86328125" customWidth="1"/>
    <col min="10001" max="10010" width="8.86328125" customWidth="1"/>
    <col min="10239" max="10239" width="8.86328125" customWidth="1"/>
    <col min="10240" max="10240" width="9.86328125" customWidth="1"/>
    <col min="10241" max="10241" width="11.73046875" customWidth="1"/>
    <col min="10242" max="10242" width="0" hidden="1" customWidth="1"/>
    <col min="10243" max="10256" width="9.86328125" customWidth="1"/>
    <col min="10257" max="10266" width="8.86328125" customWidth="1"/>
    <col min="10495" max="10495" width="8.86328125" customWidth="1"/>
    <col min="10496" max="10496" width="9.86328125" customWidth="1"/>
    <col min="10497" max="10497" width="11.73046875" customWidth="1"/>
    <col min="10498" max="10498" width="0" hidden="1" customWidth="1"/>
    <col min="10499" max="10512" width="9.86328125" customWidth="1"/>
    <col min="10513" max="10522" width="8.86328125" customWidth="1"/>
    <col min="10751" max="10751" width="8.86328125" customWidth="1"/>
    <col min="10752" max="10752" width="9.86328125" customWidth="1"/>
    <col min="10753" max="10753" width="11.73046875" customWidth="1"/>
    <col min="10754" max="10754" width="0" hidden="1" customWidth="1"/>
    <col min="10755" max="10768" width="9.86328125" customWidth="1"/>
    <col min="10769" max="10778" width="8.86328125" customWidth="1"/>
    <col min="11007" max="11007" width="8.86328125" customWidth="1"/>
    <col min="11008" max="11008" width="9.86328125" customWidth="1"/>
    <col min="11009" max="11009" width="11.73046875" customWidth="1"/>
    <col min="11010" max="11010" width="0" hidden="1" customWidth="1"/>
    <col min="11011" max="11024" width="9.86328125" customWidth="1"/>
    <col min="11025" max="11034" width="8.86328125" customWidth="1"/>
    <col min="11263" max="11263" width="8.86328125" customWidth="1"/>
    <col min="11264" max="11264" width="9.86328125" customWidth="1"/>
    <col min="11265" max="11265" width="11.73046875" customWidth="1"/>
    <col min="11266" max="11266" width="0" hidden="1" customWidth="1"/>
    <col min="11267" max="11280" width="9.86328125" customWidth="1"/>
    <col min="11281" max="11290" width="8.86328125" customWidth="1"/>
    <col min="11519" max="11519" width="8.86328125" customWidth="1"/>
    <col min="11520" max="11520" width="9.86328125" customWidth="1"/>
    <col min="11521" max="11521" width="11.73046875" customWidth="1"/>
    <col min="11522" max="11522" width="0" hidden="1" customWidth="1"/>
    <col min="11523" max="11536" width="9.86328125" customWidth="1"/>
    <col min="11537" max="11546" width="8.86328125" customWidth="1"/>
    <col min="11775" max="11775" width="8.86328125" customWidth="1"/>
    <col min="11776" max="11776" width="9.86328125" customWidth="1"/>
    <col min="11777" max="11777" width="11.73046875" customWidth="1"/>
    <col min="11778" max="11778" width="0" hidden="1" customWidth="1"/>
    <col min="11779" max="11792" width="9.86328125" customWidth="1"/>
    <col min="11793" max="11802" width="8.86328125" customWidth="1"/>
    <col min="12031" max="12031" width="8.86328125" customWidth="1"/>
    <col min="12032" max="12032" width="9.86328125" customWidth="1"/>
    <col min="12033" max="12033" width="11.73046875" customWidth="1"/>
    <col min="12034" max="12034" width="0" hidden="1" customWidth="1"/>
    <col min="12035" max="12048" width="9.86328125" customWidth="1"/>
    <col min="12049" max="12058" width="8.86328125" customWidth="1"/>
    <col min="12287" max="12287" width="8.86328125" customWidth="1"/>
    <col min="12288" max="12288" width="9.86328125" customWidth="1"/>
    <col min="12289" max="12289" width="11.73046875" customWidth="1"/>
    <col min="12290" max="12290" width="0" hidden="1" customWidth="1"/>
    <col min="12291" max="12304" width="9.86328125" customWidth="1"/>
    <col min="12305" max="12314" width="8.86328125" customWidth="1"/>
    <col min="12543" max="12543" width="8.86328125" customWidth="1"/>
    <col min="12544" max="12544" width="9.86328125" customWidth="1"/>
    <col min="12545" max="12545" width="11.73046875" customWidth="1"/>
    <col min="12546" max="12546" width="0" hidden="1" customWidth="1"/>
    <col min="12547" max="12560" width="9.86328125" customWidth="1"/>
    <col min="12561" max="12570" width="8.86328125" customWidth="1"/>
    <col min="12799" max="12799" width="8.86328125" customWidth="1"/>
    <col min="12800" max="12800" width="9.86328125" customWidth="1"/>
    <col min="12801" max="12801" width="11.73046875" customWidth="1"/>
    <col min="12802" max="12802" width="0" hidden="1" customWidth="1"/>
    <col min="12803" max="12816" width="9.86328125" customWidth="1"/>
    <col min="12817" max="12826" width="8.86328125" customWidth="1"/>
    <col min="13055" max="13055" width="8.86328125" customWidth="1"/>
    <col min="13056" max="13056" width="9.86328125" customWidth="1"/>
    <col min="13057" max="13057" width="11.73046875" customWidth="1"/>
    <col min="13058" max="13058" width="0" hidden="1" customWidth="1"/>
    <col min="13059" max="13072" width="9.86328125" customWidth="1"/>
    <col min="13073" max="13082" width="8.86328125" customWidth="1"/>
    <col min="13311" max="13311" width="8.86328125" customWidth="1"/>
    <col min="13312" max="13312" width="9.86328125" customWidth="1"/>
    <col min="13313" max="13313" width="11.73046875" customWidth="1"/>
    <col min="13314" max="13314" width="0" hidden="1" customWidth="1"/>
    <col min="13315" max="13328" width="9.86328125" customWidth="1"/>
    <col min="13329" max="13338" width="8.86328125" customWidth="1"/>
    <col min="13567" max="13567" width="8.86328125" customWidth="1"/>
    <col min="13568" max="13568" width="9.86328125" customWidth="1"/>
    <col min="13569" max="13569" width="11.73046875" customWidth="1"/>
    <col min="13570" max="13570" width="0" hidden="1" customWidth="1"/>
    <col min="13571" max="13584" width="9.86328125" customWidth="1"/>
    <col min="13585" max="13594" width="8.86328125" customWidth="1"/>
    <col min="13823" max="13823" width="8.86328125" customWidth="1"/>
    <col min="13824" max="13824" width="9.86328125" customWidth="1"/>
    <col min="13825" max="13825" width="11.73046875" customWidth="1"/>
    <col min="13826" max="13826" width="0" hidden="1" customWidth="1"/>
    <col min="13827" max="13840" width="9.86328125" customWidth="1"/>
    <col min="13841" max="13850" width="8.86328125" customWidth="1"/>
    <col min="14079" max="14079" width="8.86328125" customWidth="1"/>
    <col min="14080" max="14080" width="9.86328125" customWidth="1"/>
    <col min="14081" max="14081" width="11.73046875" customWidth="1"/>
    <col min="14082" max="14082" width="0" hidden="1" customWidth="1"/>
    <col min="14083" max="14096" width="9.86328125" customWidth="1"/>
    <col min="14097" max="14106" width="8.86328125" customWidth="1"/>
    <col min="14335" max="14335" width="8.86328125" customWidth="1"/>
    <col min="14336" max="14336" width="9.86328125" customWidth="1"/>
    <col min="14337" max="14337" width="11.73046875" customWidth="1"/>
    <col min="14338" max="14338" width="0" hidden="1" customWidth="1"/>
    <col min="14339" max="14352" width="9.86328125" customWidth="1"/>
    <col min="14353" max="14362" width="8.86328125" customWidth="1"/>
    <col min="14591" max="14591" width="8.86328125" customWidth="1"/>
    <col min="14592" max="14592" width="9.86328125" customWidth="1"/>
    <col min="14593" max="14593" width="11.73046875" customWidth="1"/>
    <col min="14594" max="14594" width="0" hidden="1" customWidth="1"/>
    <col min="14595" max="14608" width="9.86328125" customWidth="1"/>
    <col min="14609" max="14618" width="8.86328125" customWidth="1"/>
    <col min="14847" max="14847" width="8.86328125" customWidth="1"/>
    <col min="14848" max="14848" width="9.86328125" customWidth="1"/>
    <col min="14849" max="14849" width="11.73046875" customWidth="1"/>
    <col min="14850" max="14850" width="0" hidden="1" customWidth="1"/>
    <col min="14851" max="14864" width="9.86328125" customWidth="1"/>
    <col min="14865" max="14874" width="8.86328125" customWidth="1"/>
    <col min="15103" max="15103" width="8.86328125" customWidth="1"/>
    <col min="15104" max="15104" width="9.86328125" customWidth="1"/>
    <col min="15105" max="15105" width="11.73046875" customWidth="1"/>
    <col min="15106" max="15106" width="0" hidden="1" customWidth="1"/>
    <col min="15107" max="15120" width="9.86328125" customWidth="1"/>
    <col min="15121" max="15130" width="8.86328125" customWidth="1"/>
    <col min="15359" max="15359" width="8.86328125" customWidth="1"/>
    <col min="15360" max="15360" width="9.86328125" customWidth="1"/>
    <col min="15361" max="15361" width="11.73046875" customWidth="1"/>
    <col min="15362" max="15362" width="0" hidden="1" customWidth="1"/>
    <col min="15363" max="15376" width="9.86328125" customWidth="1"/>
    <col min="15377" max="15386" width="8.86328125" customWidth="1"/>
    <col min="15615" max="15615" width="8.86328125" customWidth="1"/>
    <col min="15616" max="15616" width="9.86328125" customWidth="1"/>
    <col min="15617" max="15617" width="11.73046875" customWidth="1"/>
    <col min="15618" max="15618" width="0" hidden="1" customWidth="1"/>
    <col min="15619" max="15632" width="9.86328125" customWidth="1"/>
    <col min="15633" max="15642" width="8.86328125" customWidth="1"/>
    <col min="15871" max="15871" width="8.86328125" customWidth="1"/>
    <col min="15872" max="15872" width="9.86328125" customWidth="1"/>
    <col min="15873" max="15873" width="11.73046875" customWidth="1"/>
    <col min="15874" max="15874" width="0" hidden="1" customWidth="1"/>
    <col min="15875" max="15888" width="9.86328125" customWidth="1"/>
    <col min="15889" max="15898" width="8.86328125" customWidth="1"/>
    <col min="16127" max="16127" width="8.86328125" customWidth="1"/>
    <col min="16128" max="16128" width="9.86328125" customWidth="1"/>
    <col min="16129" max="16129" width="11.73046875" customWidth="1"/>
    <col min="16130" max="16130" width="0" hidden="1" customWidth="1"/>
    <col min="16131" max="16144" width="9.86328125" customWidth="1"/>
    <col min="16145" max="16154" width="8.86328125" customWidth="1"/>
  </cols>
  <sheetData>
    <row r="1" spans="1:26" ht="12.75" customHeight="1" x14ac:dyDescent="0.4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45">
      <c r="A2" s="16"/>
      <c r="B2" s="17"/>
      <c r="C2" s="18"/>
      <c r="D2" s="113" t="s">
        <v>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9"/>
      <c r="Q2" s="19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45">
      <c r="A3" s="20"/>
      <c r="B3" s="21"/>
      <c r="C3" s="22"/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2</v>
      </c>
      <c r="M3" s="23" t="s">
        <v>2</v>
      </c>
      <c r="N3" s="23" t="s">
        <v>2</v>
      </c>
      <c r="O3" s="23" t="s">
        <v>1</v>
      </c>
      <c r="P3" s="24"/>
      <c r="Q3" s="114" t="s">
        <v>3</v>
      </c>
      <c r="S3" s="2"/>
      <c r="T3" s="2"/>
      <c r="U3" s="2"/>
      <c r="V3" s="2"/>
      <c r="W3" s="2"/>
      <c r="X3" s="2"/>
      <c r="Y3" s="2"/>
      <c r="Z3" s="2"/>
    </row>
    <row r="4" spans="1:26" ht="24" x14ac:dyDescent="0.45">
      <c r="A4" s="25" t="s">
        <v>4</v>
      </c>
      <c r="B4" s="21"/>
      <c r="C4" s="26" t="s">
        <v>5</v>
      </c>
      <c r="D4" s="27" t="s">
        <v>48</v>
      </c>
      <c r="E4" s="28" t="s">
        <v>49</v>
      </c>
      <c r="F4" s="28" t="s">
        <v>50</v>
      </c>
      <c r="G4" s="28" t="s">
        <v>51</v>
      </c>
      <c r="H4" s="28" t="s">
        <v>52</v>
      </c>
      <c r="I4" s="29" t="s">
        <v>59</v>
      </c>
      <c r="J4" s="27" t="s">
        <v>58</v>
      </c>
      <c r="K4" s="27" t="s">
        <v>57</v>
      </c>
      <c r="L4" s="27" t="s">
        <v>54</v>
      </c>
      <c r="M4" s="27" t="s">
        <v>55</v>
      </c>
      <c r="N4" s="27" t="s">
        <v>56</v>
      </c>
      <c r="O4" s="27" t="s">
        <v>53</v>
      </c>
      <c r="P4" s="30" t="s">
        <v>6</v>
      </c>
      <c r="Q4" s="114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45">
      <c r="A5" s="31"/>
      <c r="B5" s="32"/>
      <c r="C5" s="33"/>
      <c r="D5" s="34"/>
      <c r="E5" s="35"/>
      <c r="F5" s="35"/>
      <c r="G5" s="35"/>
      <c r="H5" s="36"/>
      <c r="I5" s="37"/>
      <c r="J5" s="34"/>
      <c r="K5" s="34"/>
      <c r="L5" s="34"/>
      <c r="M5" s="34"/>
      <c r="N5" s="34"/>
      <c r="O5" s="38"/>
      <c r="P5" s="39" t="s">
        <v>7</v>
      </c>
      <c r="Q5" s="114"/>
      <c r="S5" s="1"/>
      <c r="T5" s="1"/>
      <c r="U5" s="1"/>
      <c r="V5" s="1"/>
      <c r="W5" s="1"/>
      <c r="X5" s="1"/>
      <c r="Y5" s="1"/>
      <c r="Z5" s="1"/>
    </row>
    <row r="6" spans="1:26" ht="24" x14ac:dyDescent="0.45">
      <c r="A6" s="40" t="s">
        <v>8</v>
      </c>
      <c r="B6" s="41"/>
      <c r="C6" s="42"/>
      <c r="D6" s="43"/>
      <c r="E6" s="44"/>
      <c r="F6" s="44"/>
      <c r="G6" s="44"/>
      <c r="H6" s="45"/>
      <c r="I6" s="46"/>
      <c r="J6" s="43"/>
      <c r="K6" s="43"/>
      <c r="L6" s="43"/>
      <c r="M6" s="43"/>
      <c r="N6" s="47"/>
      <c r="O6" s="48"/>
      <c r="P6" s="49"/>
      <c r="Q6" s="50"/>
      <c r="S6" s="1"/>
      <c r="T6" s="1"/>
      <c r="U6" s="1"/>
      <c r="V6" s="1"/>
      <c r="W6" s="1"/>
      <c r="X6" s="1"/>
      <c r="Y6" s="1"/>
      <c r="Z6" s="1"/>
    </row>
    <row r="7" spans="1:26" ht="24" x14ac:dyDescent="0.45">
      <c r="A7" s="51" t="s">
        <v>9</v>
      </c>
      <c r="B7" s="41"/>
      <c r="C7" s="42">
        <v>11500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3">
        <v>0</v>
      </c>
      <c r="K7" s="43">
        <v>0</v>
      </c>
      <c r="L7" s="43">
        <v>0</v>
      </c>
      <c r="M7" s="43">
        <v>0</v>
      </c>
      <c r="N7" s="47">
        <v>0</v>
      </c>
      <c r="O7" s="52" t="s">
        <v>67</v>
      </c>
      <c r="P7" s="53">
        <f t="shared" ref="P7:P12" si="0">SUM(D7:O7)</f>
        <v>0</v>
      </c>
      <c r="Q7" s="54">
        <f t="shared" ref="Q7:Q39" si="1">SUM(D7:O7)</f>
        <v>0</v>
      </c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51" t="s">
        <v>10</v>
      </c>
      <c r="B8" s="41"/>
      <c r="C8" s="42"/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3">
        <v>0</v>
      </c>
      <c r="K8" s="43">
        <v>0</v>
      </c>
      <c r="L8" s="43">
        <v>0</v>
      </c>
      <c r="M8" s="43">
        <v>0</v>
      </c>
      <c r="N8" s="47">
        <v>0</v>
      </c>
      <c r="O8" s="52" t="s">
        <v>67</v>
      </c>
      <c r="P8" s="53">
        <f t="shared" si="0"/>
        <v>0</v>
      </c>
      <c r="Q8" s="54">
        <f t="shared" si="1"/>
        <v>0</v>
      </c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5">
      <c r="A9" s="51" t="s">
        <v>11</v>
      </c>
      <c r="B9" s="41"/>
      <c r="C9" s="42"/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3">
        <v>3096.4</v>
      </c>
      <c r="K9" s="43">
        <v>0</v>
      </c>
      <c r="L9" s="43">
        <v>0</v>
      </c>
      <c r="M9" s="43">
        <v>0</v>
      </c>
      <c r="N9" s="47">
        <v>0</v>
      </c>
      <c r="O9" s="55">
        <v>0</v>
      </c>
      <c r="P9" s="53">
        <f t="shared" si="0"/>
        <v>3096.4</v>
      </c>
      <c r="Q9" s="54">
        <f t="shared" si="1"/>
        <v>3096.4</v>
      </c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45">
      <c r="A10" s="51" t="s">
        <v>12</v>
      </c>
      <c r="B10" s="41"/>
      <c r="C10" s="42"/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3">
        <v>0</v>
      </c>
      <c r="K10" s="43">
        <v>0</v>
      </c>
      <c r="L10" s="43">
        <v>0</v>
      </c>
      <c r="M10" s="43">
        <v>0</v>
      </c>
      <c r="N10" s="47">
        <v>0</v>
      </c>
      <c r="O10" s="52" t="s">
        <v>67</v>
      </c>
      <c r="P10" s="53">
        <f t="shared" si="0"/>
        <v>0</v>
      </c>
      <c r="Q10" s="54">
        <f t="shared" si="1"/>
        <v>0</v>
      </c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45">
      <c r="A11" s="51" t="s">
        <v>13</v>
      </c>
      <c r="B11" s="41"/>
      <c r="C11" s="42"/>
      <c r="D11" s="43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3">
        <v>0</v>
      </c>
      <c r="K11" s="56">
        <v>0</v>
      </c>
      <c r="L11" s="56">
        <v>0</v>
      </c>
      <c r="M11" s="56">
        <v>0</v>
      </c>
      <c r="N11" s="47">
        <v>0</v>
      </c>
      <c r="O11" s="105" t="s">
        <v>67</v>
      </c>
      <c r="P11" s="53">
        <f t="shared" si="0"/>
        <v>0</v>
      </c>
      <c r="Q11" s="54">
        <f t="shared" si="1"/>
        <v>0</v>
      </c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45">
      <c r="A12" s="57" t="s">
        <v>14</v>
      </c>
      <c r="B12" s="58"/>
      <c r="C12" s="59">
        <f t="shared" ref="C12" si="2">SUM(C7:C11)</f>
        <v>11500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f>SUM(J7:J11)</f>
        <v>3096.4</v>
      </c>
      <c r="K12" s="60">
        <f>SUM(K7:K11)</f>
        <v>0</v>
      </c>
      <c r="L12" s="60">
        <f>SUM(L7:L11)</f>
        <v>0</v>
      </c>
      <c r="M12" s="61">
        <f>SUM(M7:M11)</f>
        <v>0</v>
      </c>
      <c r="N12" s="62">
        <f>SUM(N7:N11)</f>
        <v>0</v>
      </c>
      <c r="O12" s="106" t="s">
        <v>67</v>
      </c>
      <c r="P12" s="63">
        <f t="shared" si="0"/>
        <v>3096.4</v>
      </c>
      <c r="Q12" s="64">
        <f t="shared" si="1"/>
        <v>3096.4</v>
      </c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5">
      <c r="A13" s="65"/>
      <c r="B13" s="41"/>
      <c r="C13" s="42"/>
      <c r="D13" s="43"/>
      <c r="E13" s="44"/>
      <c r="F13" s="44"/>
      <c r="G13" s="44"/>
      <c r="H13" s="45"/>
      <c r="I13" s="46"/>
      <c r="J13" s="43"/>
      <c r="K13" s="43"/>
      <c r="L13" s="43"/>
      <c r="M13" s="43"/>
      <c r="N13" s="43"/>
      <c r="O13" s="48"/>
      <c r="P13" s="66"/>
      <c r="Q13" s="54">
        <f t="shared" si="1"/>
        <v>0</v>
      </c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45">
      <c r="A14" s="40" t="s">
        <v>15</v>
      </c>
      <c r="B14" s="41"/>
      <c r="C14" s="42"/>
      <c r="D14" s="43"/>
      <c r="E14" s="44"/>
      <c r="F14" s="44"/>
      <c r="G14" s="44"/>
      <c r="H14" s="45"/>
      <c r="I14" s="46"/>
      <c r="J14" s="43"/>
      <c r="K14" s="43"/>
      <c r="L14" s="43"/>
      <c r="M14" s="43"/>
      <c r="N14" s="43"/>
      <c r="O14" s="52"/>
      <c r="P14" s="66"/>
      <c r="Q14" s="54">
        <f t="shared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5">
      <c r="A15" s="65" t="s">
        <v>16</v>
      </c>
      <c r="B15" s="41"/>
      <c r="C15" s="42"/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52" t="s">
        <v>67</v>
      </c>
      <c r="P15" s="66"/>
      <c r="Q15" s="54">
        <f t="shared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5">
      <c r="A16" s="51" t="s">
        <v>17</v>
      </c>
      <c r="B16" s="41"/>
      <c r="C16" s="42">
        <v>2675</v>
      </c>
      <c r="D16" s="43">
        <v>218.6</v>
      </c>
      <c r="E16" s="43">
        <v>218.6</v>
      </c>
      <c r="F16" s="43">
        <v>234.8</v>
      </c>
      <c r="G16" s="43">
        <v>234.8</v>
      </c>
      <c r="H16" s="43">
        <v>234.8</v>
      </c>
      <c r="I16" s="43">
        <v>234.8</v>
      </c>
      <c r="J16" s="43">
        <v>234.8</v>
      </c>
      <c r="K16" s="43">
        <v>234.8</v>
      </c>
      <c r="L16" s="43">
        <v>234.8</v>
      </c>
      <c r="M16" s="43">
        <v>234.8</v>
      </c>
      <c r="N16" s="43">
        <v>0</v>
      </c>
      <c r="O16" s="52" t="s">
        <v>67</v>
      </c>
      <c r="P16" s="67">
        <f>SUM(D16:O16)</f>
        <v>2315.6</v>
      </c>
      <c r="Q16" s="54">
        <f t="shared" si="1"/>
        <v>2315.6</v>
      </c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5">
      <c r="A17" s="51" t="s">
        <v>65</v>
      </c>
      <c r="B17" s="41"/>
      <c r="C17" s="42">
        <v>655</v>
      </c>
      <c r="D17" s="43">
        <v>54.6</v>
      </c>
      <c r="E17" s="43">
        <v>54.6</v>
      </c>
      <c r="F17" s="43">
        <v>58.6</v>
      </c>
      <c r="G17" s="43">
        <v>58.6</v>
      </c>
      <c r="H17" s="43">
        <v>58.6</v>
      </c>
      <c r="I17" s="43">
        <v>58.6</v>
      </c>
      <c r="J17" s="43">
        <v>58.6</v>
      </c>
      <c r="K17" s="43">
        <v>58.6</v>
      </c>
      <c r="L17" s="43">
        <v>58.6</v>
      </c>
      <c r="M17" s="43">
        <v>58.6</v>
      </c>
      <c r="N17" s="43">
        <v>0</v>
      </c>
      <c r="O17" s="52" t="s">
        <v>68</v>
      </c>
      <c r="P17" s="67">
        <f>SUM(D17:O17)</f>
        <v>578.00000000000011</v>
      </c>
      <c r="Q17" s="54">
        <f t="shared" si="1"/>
        <v>578.00000000000011</v>
      </c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5">
      <c r="A18" s="51" t="s">
        <v>18</v>
      </c>
      <c r="B18" s="41"/>
      <c r="C18" s="42">
        <v>500</v>
      </c>
      <c r="D18" s="43">
        <v>0</v>
      </c>
      <c r="E18" s="43">
        <v>0</v>
      </c>
      <c r="F18" s="43">
        <v>170</v>
      </c>
      <c r="G18" s="43">
        <v>0</v>
      </c>
      <c r="H18" s="43">
        <v>0</v>
      </c>
      <c r="I18" s="43">
        <v>0</v>
      </c>
      <c r="J18" s="43">
        <v>243</v>
      </c>
      <c r="K18" s="43">
        <v>0</v>
      </c>
      <c r="L18" s="43">
        <v>0</v>
      </c>
      <c r="M18" s="43">
        <v>0</v>
      </c>
      <c r="N18" s="43">
        <v>0</v>
      </c>
      <c r="O18" s="105" t="s">
        <v>67</v>
      </c>
      <c r="P18" s="67">
        <f>SUM(D18:O18)</f>
        <v>413</v>
      </c>
      <c r="Q18" s="54">
        <f t="shared" si="1"/>
        <v>413</v>
      </c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45">
      <c r="A19" s="68" t="s">
        <v>19</v>
      </c>
      <c r="B19" s="69"/>
      <c r="C19" s="59">
        <f t="shared" ref="C19" si="3">SUM(C16:C18)</f>
        <v>3830</v>
      </c>
      <c r="D19" s="70">
        <f>SUM(D15:D18)</f>
        <v>273.2</v>
      </c>
      <c r="E19" s="70">
        <v>273.2</v>
      </c>
      <c r="F19" s="70">
        <f t="shared" ref="F19:K19" si="4">SUM(F15:F18)</f>
        <v>463.40000000000003</v>
      </c>
      <c r="G19" s="70">
        <f t="shared" si="4"/>
        <v>293.40000000000003</v>
      </c>
      <c r="H19" s="70">
        <f t="shared" si="4"/>
        <v>293.40000000000003</v>
      </c>
      <c r="I19" s="70">
        <f t="shared" si="4"/>
        <v>293.40000000000003</v>
      </c>
      <c r="J19" s="70">
        <f t="shared" si="4"/>
        <v>536.40000000000009</v>
      </c>
      <c r="K19" s="70">
        <f t="shared" si="4"/>
        <v>293.40000000000003</v>
      </c>
      <c r="L19" s="70">
        <f>SUM(L15:L18)</f>
        <v>293.40000000000003</v>
      </c>
      <c r="M19" s="70">
        <f>SUM(M15:M18)</f>
        <v>293.40000000000003</v>
      </c>
      <c r="N19" s="70">
        <f>SUM(N15:N18)</f>
        <v>0</v>
      </c>
      <c r="O19" s="107" t="s">
        <v>67</v>
      </c>
      <c r="P19" s="63">
        <f>SUM(D19:O19)</f>
        <v>3306.6000000000008</v>
      </c>
      <c r="Q19" s="64">
        <f t="shared" si="1"/>
        <v>3306.6000000000008</v>
      </c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5">
      <c r="A20" s="65" t="s">
        <v>20</v>
      </c>
      <c r="B20" s="41"/>
      <c r="C20" s="42"/>
      <c r="D20" s="43"/>
      <c r="E20" s="44"/>
      <c r="F20" s="44"/>
      <c r="G20" s="44"/>
      <c r="H20" s="44"/>
      <c r="I20" s="46"/>
      <c r="J20" s="43"/>
      <c r="K20" s="43"/>
      <c r="L20" s="43"/>
      <c r="M20" s="43"/>
      <c r="N20" s="43"/>
      <c r="O20" s="43"/>
      <c r="P20" s="67">
        <f>SUM(D20:D20)</f>
        <v>0</v>
      </c>
      <c r="Q20" s="54">
        <f t="shared" si="1"/>
        <v>0</v>
      </c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45">
      <c r="A21" s="51" t="s">
        <v>21</v>
      </c>
      <c r="B21" s="41"/>
      <c r="C21" s="42">
        <v>300</v>
      </c>
      <c r="D21" s="43">
        <v>23.39</v>
      </c>
      <c r="E21" s="43">
        <v>0</v>
      </c>
      <c r="F21" s="43">
        <v>0</v>
      </c>
      <c r="G21" s="43">
        <v>0</v>
      </c>
      <c r="H21" s="43">
        <v>0</v>
      </c>
      <c r="I21" s="43">
        <v>13.21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08" t="s">
        <v>67</v>
      </c>
      <c r="P21" s="67">
        <f t="shared" ref="P21:P30" si="5">SUM(D21:O21)</f>
        <v>36.6</v>
      </c>
      <c r="Q21" s="54">
        <f t="shared" si="1"/>
        <v>36.6</v>
      </c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45">
      <c r="A22" s="51" t="s">
        <v>22</v>
      </c>
      <c r="B22" s="41"/>
      <c r="C22" s="42">
        <v>240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96</v>
      </c>
      <c r="K22" s="43">
        <v>0</v>
      </c>
      <c r="L22" s="43">
        <v>0</v>
      </c>
      <c r="M22" s="43">
        <v>0</v>
      </c>
      <c r="N22" s="43">
        <v>0</v>
      </c>
      <c r="O22" s="108" t="s">
        <v>67</v>
      </c>
      <c r="P22" s="67">
        <f t="shared" si="5"/>
        <v>96</v>
      </c>
      <c r="Q22" s="54">
        <f t="shared" si="1"/>
        <v>96</v>
      </c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45">
      <c r="A23" s="51" t="s">
        <v>23</v>
      </c>
      <c r="B23" s="41"/>
      <c r="C23" s="42">
        <v>490</v>
      </c>
      <c r="D23" s="43">
        <v>0</v>
      </c>
      <c r="E23" s="43">
        <v>298.76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08" t="s">
        <v>67</v>
      </c>
      <c r="P23" s="67">
        <f t="shared" si="5"/>
        <v>298.76</v>
      </c>
      <c r="Q23" s="54">
        <f t="shared" si="1"/>
        <v>298.76</v>
      </c>
      <c r="S23" s="1"/>
      <c r="T23" s="1"/>
      <c r="U23" s="1"/>
      <c r="V23" s="1"/>
      <c r="W23" s="1"/>
      <c r="X23" s="1"/>
      <c r="Y23" s="1"/>
      <c r="Z23" s="1"/>
    </row>
    <row r="24" spans="1:26" ht="24" x14ac:dyDescent="0.45">
      <c r="A24" s="51" t="s">
        <v>24</v>
      </c>
      <c r="B24" s="41"/>
      <c r="C24" s="42">
        <v>115</v>
      </c>
      <c r="D24" s="43">
        <v>209</v>
      </c>
      <c r="E24" s="43">
        <v>0</v>
      </c>
      <c r="F24" s="43">
        <v>0</v>
      </c>
      <c r="G24" s="43">
        <v>0</v>
      </c>
      <c r="H24" s="43">
        <v>81.93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08" t="s">
        <v>67</v>
      </c>
      <c r="P24" s="67">
        <f t="shared" si="5"/>
        <v>290.93</v>
      </c>
      <c r="Q24" s="54">
        <f t="shared" si="1"/>
        <v>290.93</v>
      </c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45">
      <c r="A25" s="51" t="s">
        <v>25</v>
      </c>
      <c r="B25" s="41"/>
      <c r="C25" s="42">
        <v>100</v>
      </c>
      <c r="D25" s="43">
        <v>0</v>
      </c>
      <c r="E25" s="43">
        <v>0</v>
      </c>
      <c r="F25" s="43">
        <v>100</v>
      </c>
      <c r="G25" s="43">
        <v>0</v>
      </c>
      <c r="H25" s="43">
        <v>0</v>
      </c>
      <c r="I25" s="43">
        <v>0</v>
      </c>
      <c r="J25" s="43">
        <v>0</v>
      </c>
      <c r="K25" s="43">
        <v>75</v>
      </c>
      <c r="L25" s="43">
        <v>10</v>
      </c>
      <c r="M25" s="43">
        <v>0</v>
      </c>
      <c r="N25" s="43">
        <v>0</v>
      </c>
      <c r="O25" s="108" t="s">
        <v>67</v>
      </c>
      <c r="P25" s="67">
        <f t="shared" si="5"/>
        <v>185</v>
      </c>
      <c r="Q25" s="54">
        <f t="shared" si="1"/>
        <v>185</v>
      </c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45">
      <c r="A26" s="51" t="s">
        <v>26</v>
      </c>
      <c r="B26" s="41"/>
      <c r="C26" s="42">
        <v>760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08" t="s">
        <v>67</v>
      </c>
      <c r="P26" s="67">
        <f t="shared" si="5"/>
        <v>0</v>
      </c>
      <c r="Q26" s="54">
        <f t="shared" si="1"/>
        <v>0</v>
      </c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45">
      <c r="A27" s="51" t="s">
        <v>27</v>
      </c>
      <c r="B27" s="41"/>
      <c r="C27" s="42">
        <v>350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327</v>
      </c>
      <c r="K27" s="43">
        <v>0</v>
      </c>
      <c r="L27" s="43">
        <v>0</v>
      </c>
      <c r="M27" s="43">
        <v>0</v>
      </c>
      <c r="N27" s="43">
        <v>0</v>
      </c>
      <c r="O27" s="108" t="s">
        <v>67</v>
      </c>
      <c r="P27" s="67">
        <f t="shared" si="5"/>
        <v>327</v>
      </c>
      <c r="Q27" s="54">
        <f t="shared" si="1"/>
        <v>327</v>
      </c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45">
      <c r="A28" s="51" t="s">
        <v>28</v>
      </c>
      <c r="B28" s="41"/>
      <c r="C28" s="42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08" t="s">
        <v>67</v>
      </c>
      <c r="P28" s="67">
        <f t="shared" si="5"/>
        <v>0</v>
      </c>
      <c r="Q28" s="54">
        <f t="shared" si="1"/>
        <v>0</v>
      </c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45">
      <c r="A29" s="51" t="s">
        <v>29</v>
      </c>
      <c r="B29" s="41"/>
      <c r="C29" s="42">
        <v>240</v>
      </c>
      <c r="D29" s="43">
        <v>0</v>
      </c>
      <c r="E29" s="43">
        <v>0</v>
      </c>
      <c r="F29" s="43">
        <v>140</v>
      </c>
      <c r="G29" s="43">
        <v>0</v>
      </c>
      <c r="H29" s="43">
        <v>0</v>
      </c>
      <c r="I29" s="43">
        <v>80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08" t="s">
        <v>67</v>
      </c>
      <c r="P29" s="67">
        <f t="shared" si="5"/>
        <v>220</v>
      </c>
      <c r="Q29" s="54">
        <f t="shared" si="1"/>
        <v>220</v>
      </c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45">
      <c r="A30" s="68" t="s">
        <v>19</v>
      </c>
      <c r="B30" s="69"/>
      <c r="C30" s="59">
        <f t="shared" ref="C30" si="6">SUM(C21:C29)</f>
        <v>2595</v>
      </c>
      <c r="D30" s="70">
        <f>SUM(D21:D29)</f>
        <v>232.39</v>
      </c>
      <c r="E30" s="70">
        <v>298.76</v>
      </c>
      <c r="F30" s="70">
        <f>SUM(F21:F29)</f>
        <v>240</v>
      </c>
      <c r="G30" s="70">
        <v>0</v>
      </c>
      <c r="H30" s="70">
        <f t="shared" ref="H30:N30" si="7">SUM(H21:H29)</f>
        <v>81.93</v>
      </c>
      <c r="I30" s="70">
        <f t="shared" si="7"/>
        <v>93.210000000000008</v>
      </c>
      <c r="J30" s="70">
        <f t="shared" si="7"/>
        <v>423</v>
      </c>
      <c r="K30" s="70">
        <f t="shared" si="7"/>
        <v>75</v>
      </c>
      <c r="L30" s="70">
        <f t="shared" si="7"/>
        <v>10</v>
      </c>
      <c r="M30" s="70">
        <f t="shared" si="7"/>
        <v>0</v>
      </c>
      <c r="N30" s="70">
        <f t="shared" si="7"/>
        <v>0</v>
      </c>
      <c r="O30" s="107" t="s">
        <v>67</v>
      </c>
      <c r="P30" s="63">
        <f t="shared" si="5"/>
        <v>1454.29</v>
      </c>
      <c r="Q30" s="64">
        <f t="shared" si="1"/>
        <v>1454.29</v>
      </c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45">
      <c r="A31" s="71" t="s">
        <v>30</v>
      </c>
      <c r="B31" s="41"/>
      <c r="C31" s="42"/>
      <c r="D31" s="43"/>
      <c r="E31" s="43"/>
      <c r="F31" s="43"/>
      <c r="G31" s="43"/>
      <c r="H31" s="72"/>
      <c r="I31" s="43"/>
      <c r="J31" s="43"/>
      <c r="K31" s="43"/>
      <c r="L31" s="43"/>
      <c r="M31" s="43"/>
      <c r="N31" s="43"/>
      <c r="O31" s="43"/>
      <c r="P31" s="67"/>
      <c r="Q31" s="54">
        <f t="shared" si="1"/>
        <v>0</v>
      </c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45">
      <c r="A32" s="51" t="s">
        <v>31</v>
      </c>
      <c r="B32" s="41"/>
      <c r="C32" s="42">
        <v>500</v>
      </c>
      <c r="D32" s="43">
        <v>187.51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1584</v>
      </c>
      <c r="N32" s="43">
        <v>0</v>
      </c>
      <c r="O32" s="108" t="s">
        <v>67</v>
      </c>
      <c r="P32" s="67">
        <f t="shared" ref="P32:P39" si="8">SUM(D32:O32)</f>
        <v>1771.51</v>
      </c>
      <c r="Q32" s="54">
        <f t="shared" si="1"/>
        <v>1771.51</v>
      </c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45">
      <c r="A33" s="51" t="s">
        <v>32</v>
      </c>
      <c r="B33" s="41"/>
      <c r="C33" s="42">
        <v>500</v>
      </c>
      <c r="D33" s="43">
        <v>0</v>
      </c>
      <c r="E33" s="43">
        <v>94.9</v>
      </c>
      <c r="F33" s="43">
        <v>24</v>
      </c>
      <c r="G33" s="43">
        <v>240</v>
      </c>
      <c r="H33" s="43">
        <v>0</v>
      </c>
      <c r="I33" s="43">
        <v>0</v>
      </c>
      <c r="J33" s="43">
        <v>117</v>
      </c>
      <c r="K33" s="43">
        <v>0</v>
      </c>
      <c r="L33" s="43">
        <v>0</v>
      </c>
      <c r="M33" s="43">
        <v>27.98</v>
      </c>
      <c r="N33" s="43">
        <v>0</v>
      </c>
      <c r="O33" s="108" t="s">
        <v>67</v>
      </c>
      <c r="P33" s="67">
        <f t="shared" si="8"/>
        <v>503.88</v>
      </c>
      <c r="Q33" s="54">
        <f t="shared" si="1"/>
        <v>503.88</v>
      </c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45">
      <c r="A34" s="51" t="s">
        <v>33</v>
      </c>
      <c r="B34" s="41"/>
      <c r="C34" s="42">
        <v>250</v>
      </c>
      <c r="D34" s="43">
        <v>0</v>
      </c>
      <c r="E34" s="43">
        <v>0</v>
      </c>
      <c r="F34" s="43">
        <v>0</v>
      </c>
      <c r="G34" s="43">
        <v>1194</v>
      </c>
      <c r="H34" s="43">
        <v>0</v>
      </c>
      <c r="I34" s="43">
        <v>2266.8000000000002</v>
      </c>
      <c r="J34" s="43">
        <v>308.8</v>
      </c>
      <c r="K34" s="43">
        <v>0</v>
      </c>
      <c r="L34" s="43">
        <v>0</v>
      </c>
      <c r="M34" s="43">
        <v>0</v>
      </c>
      <c r="N34" s="43">
        <v>0</v>
      </c>
      <c r="O34" s="108" t="s">
        <v>67</v>
      </c>
      <c r="P34" s="67">
        <f t="shared" si="8"/>
        <v>3769.6000000000004</v>
      </c>
      <c r="Q34" s="54">
        <f t="shared" si="1"/>
        <v>3769.6000000000004</v>
      </c>
      <c r="S34" s="1"/>
      <c r="T34" s="1"/>
      <c r="U34" s="1"/>
      <c r="V34" s="1"/>
      <c r="W34" s="1"/>
      <c r="X34" s="1"/>
      <c r="Y34" s="1"/>
      <c r="Z34" s="1"/>
    </row>
    <row r="35" spans="1:26" ht="24" x14ac:dyDescent="0.45">
      <c r="A35" s="51" t="s">
        <v>34</v>
      </c>
      <c r="B35" s="41"/>
      <c r="C35" s="42">
        <v>500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08" t="s">
        <v>67</v>
      </c>
      <c r="P35" s="67">
        <f t="shared" si="8"/>
        <v>0</v>
      </c>
      <c r="Q35" s="54">
        <f t="shared" si="1"/>
        <v>0</v>
      </c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45">
      <c r="A36" s="51" t="s">
        <v>35</v>
      </c>
      <c r="B36" s="41"/>
      <c r="C36" s="42">
        <v>50</v>
      </c>
      <c r="D36" s="43">
        <v>0</v>
      </c>
      <c r="E36" s="43">
        <v>0</v>
      </c>
      <c r="F36" s="43">
        <v>0</v>
      </c>
      <c r="G36" s="43">
        <v>0</v>
      </c>
      <c r="H36" s="102">
        <v>0</v>
      </c>
      <c r="I36" s="7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08" t="s">
        <v>67</v>
      </c>
      <c r="P36" s="67">
        <f t="shared" si="8"/>
        <v>0</v>
      </c>
      <c r="Q36" s="54">
        <f t="shared" si="1"/>
        <v>0</v>
      </c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45">
      <c r="A37" s="51" t="s">
        <v>36</v>
      </c>
      <c r="B37" s="41"/>
      <c r="C37" s="42">
        <v>20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08" t="s">
        <v>67</v>
      </c>
      <c r="P37" s="67">
        <f t="shared" si="8"/>
        <v>0</v>
      </c>
      <c r="Q37" s="54">
        <f t="shared" si="1"/>
        <v>0</v>
      </c>
      <c r="S37" s="1"/>
      <c r="T37" s="1"/>
      <c r="U37" s="1"/>
      <c r="V37" s="1"/>
      <c r="W37" s="1"/>
      <c r="X37" s="1"/>
      <c r="Y37" s="1"/>
      <c r="Z37" s="1"/>
    </row>
    <row r="38" spans="1:26" ht="24" x14ac:dyDescent="0.45">
      <c r="A38" s="51" t="s">
        <v>37</v>
      </c>
      <c r="B38" s="41"/>
      <c r="C38" s="42">
        <v>100</v>
      </c>
      <c r="D38" s="43">
        <v>82.2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108" t="s">
        <v>67</v>
      </c>
      <c r="P38" s="67">
        <f t="shared" si="8"/>
        <v>82.2</v>
      </c>
      <c r="Q38" s="54">
        <f t="shared" si="1"/>
        <v>82.2</v>
      </c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45">
      <c r="A39" s="74" t="s">
        <v>19</v>
      </c>
      <c r="B39" s="75"/>
      <c r="C39" s="59">
        <f t="shared" ref="C39" si="9">SUM(C32:C38)</f>
        <v>1920</v>
      </c>
      <c r="D39" s="60">
        <v>82.2</v>
      </c>
      <c r="E39" s="60">
        <v>94.9</v>
      </c>
      <c r="F39" s="60">
        <f t="shared" ref="F39:K39" si="10">SUM(F32:F38)</f>
        <v>24</v>
      </c>
      <c r="G39" s="60">
        <f t="shared" si="10"/>
        <v>1434</v>
      </c>
      <c r="H39" s="60">
        <f t="shared" si="10"/>
        <v>0</v>
      </c>
      <c r="I39" s="60">
        <f t="shared" si="10"/>
        <v>2266.8000000000002</v>
      </c>
      <c r="J39" s="60">
        <f t="shared" si="10"/>
        <v>425.8</v>
      </c>
      <c r="K39" s="60">
        <f t="shared" si="10"/>
        <v>0</v>
      </c>
      <c r="L39" s="60">
        <f>SUM(L32:L38)</f>
        <v>0</v>
      </c>
      <c r="M39" s="61">
        <f>SUM(M32:M38)</f>
        <v>1611.98</v>
      </c>
      <c r="N39" s="62">
        <v>0</v>
      </c>
      <c r="O39" s="62">
        <v>0</v>
      </c>
      <c r="P39" s="63">
        <f t="shared" si="8"/>
        <v>5939.68</v>
      </c>
      <c r="Q39" s="64">
        <f t="shared" si="1"/>
        <v>5939.68</v>
      </c>
    </row>
    <row r="40" spans="1:26" ht="12.75" customHeight="1" x14ac:dyDescent="0.45">
      <c r="A40" s="76" t="s">
        <v>38</v>
      </c>
      <c r="B40" s="77"/>
      <c r="C40" s="78"/>
      <c r="D40" s="79"/>
      <c r="E40" s="79"/>
      <c r="F40" s="79"/>
      <c r="G40" s="79"/>
      <c r="H40" s="80"/>
      <c r="I40" s="79"/>
      <c r="J40" s="79"/>
      <c r="K40" s="79"/>
      <c r="L40" s="79"/>
      <c r="M40" s="43"/>
      <c r="N40" s="43"/>
      <c r="O40" s="43"/>
      <c r="P40" s="81"/>
      <c r="Q40" s="8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45">
      <c r="A41" s="82" t="s">
        <v>39</v>
      </c>
      <c r="B41" s="41"/>
      <c r="C41" s="42">
        <v>3000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54"/>
      <c r="Q41" s="54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45">
      <c r="A42" s="82" t="s">
        <v>40</v>
      </c>
      <c r="B42" s="41"/>
      <c r="C42" s="42">
        <v>3000</v>
      </c>
      <c r="D42" s="43">
        <v>0</v>
      </c>
      <c r="E42" s="43">
        <v>2238.58</v>
      </c>
      <c r="F42" s="43">
        <v>0</v>
      </c>
      <c r="G42" s="43">
        <v>3500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54">
        <f>SUM(D42:O42)</f>
        <v>5738.58</v>
      </c>
      <c r="Q42" s="54">
        <f t="shared" ref="Q42:Q49" si="11">SUM(D42:O42)</f>
        <v>5738.58</v>
      </c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45">
      <c r="A43" s="51" t="s">
        <v>41</v>
      </c>
      <c r="B43" s="41"/>
      <c r="C43" s="42">
        <v>1500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54">
        <f>SUM(D43:O43)</f>
        <v>0</v>
      </c>
      <c r="Q43" s="54">
        <f t="shared" si="11"/>
        <v>0</v>
      </c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45">
      <c r="A44" s="74" t="s">
        <v>19</v>
      </c>
      <c r="B44" s="41"/>
      <c r="C44" s="104">
        <f>SUM(C41:C43)</f>
        <v>7500</v>
      </c>
      <c r="D44" s="62">
        <v>0</v>
      </c>
      <c r="E44" s="62">
        <v>2238.58</v>
      </c>
      <c r="F44" s="62">
        <f t="shared" ref="F44:M44" si="12">SUM(F41:F43)</f>
        <v>0</v>
      </c>
      <c r="G44" s="62">
        <f t="shared" si="12"/>
        <v>3500</v>
      </c>
      <c r="H44" s="62">
        <f t="shared" si="12"/>
        <v>0</v>
      </c>
      <c r="I44" s="62">
        <f t="shared" si="12"/>
        <v>0</v>
      </c>
      <c r="J44" s="62">
        <f t="shared" si="12"/>
        <v>0</v>
      </c>
      <c r="K44" s="62">
        <f t="shared" si="12"/>
        <v>0</v>
      </c>
      <c r="L44" s="62">
        <f t="shared" si="12"/>
        <v>0</v>
      </c>
      <c r="M44" s="62">
        <f t="shared" si="12"/>
        <v>0</v>
      </c>
      <c r="N44" s="62">
        <v>0</v>
      </c>
      <c r="O44" s="109">
        <v>0</v>
      </c>
      <c r="P44" s="112"/>
      <c r="Q44" s="11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45">
      <c r="A45" s="51" t="s">
        <v>66</v>
      </c>
      <c r="B45" s="41"/>
      <c r="C45" s="42">
        <v>1696.88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3096.4</v>
      </c>
      <c r="K45" s="43">
        <v>0</v>
      </c>
      <c r="L45" s="43">
        <v>0</v>
      </c>
      <c r="M45" s="43">
        <v>0</v>
      </c>
      <c r="N45" s="43">
        <v>0</v>
      </c>
      <c r="O45" s="47">
        <v>0</v>
      </c>
      <c r="P45" s="112"/>
      <c r="Q45" s="11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45">
      <c r="A46" s="74" t="s">
        <v>19</v>
      </c>
      <c r="B46" s="83"/>
      <c r="C46" s="59">
        <v>0</v>
      </c>
      <c r="D46" s="70">
        <f>SUM(D41:D45)</f>
        <v>0</v>
      </c>
      <c r="E46" s="70">
        <f t="shared" ref="E46:K46" si="13">SUM(E41:E43)</f>
        <v>2238.58</v>
      </c>
      <c r="F46" s="70">
        <f t="shared" si="13"/>
        <v>0</v>
      </c>
      <c r="G46" s="70">
        <f t="shared" si="13"/>
        <v>3500</v>
      </c>
      <c r="H46" s="70">
        <f t="shared" si="13"/>
        <v>0</v>
      </c>
      <c r="I46" s="70">
        <f t="shared" si="13"/>
        <v>0</v>
      </c>
      <c r="J46" s="70">
        <f t="shared" si="13"/>
        <v>0</v>
      </c>
      <c r="K46" s="70">
        <f t="shared" si="13"/>
        <v>0</v>
      </c>
      <c r="L46" s="70">
        <v>0</v>
      </c>
      <c r="M46" s="70">
        <f>SUM(M41:M43)</f>
        <v>0</v>
      </c>
      <c r="N46" s="70">
        <f>SUM(N41:N45)</f>
        <v>0</v>
      </c>
      <c r="O46" s="70">
        <f>SUM(O41:O45)</f>
        <v>0</v>
      </c>
      <c r="P46" s="110">
        <f>SUM(P41:P43)</f>
        <v>5738.58</v>
      </c>
      <c r="Q46" s="111">
        <f t="shared" si="11"/>
        <v>5738.58</v>
      </c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45">
      <c r="A47" s="84" t="s">
        <v>42</v>
      </c>
      <c r="B47" s="75"/>
      <c r="C47" s="85">
        <f>SUM(C39+C30+C19+C46)</f>
        <v>8345</v>
      </c>
      <c r="D47" s="86">
        <f t="shared" ref="D47:K47" si="14">SUM(D39+D30+D19)</f>
        <v>587.79</v>
      </c>
      <c r="E47" s="86">
        <f t="shared" si="14"/>
        <v>666.8599999999999</v>
      </c>
      <c r="F47" s="86">
        <f t="shared" si="14"/>
        <v>727.40000000000009</v>
      </c>
      <c r="G47" s="86">
        <f t="shared" si="14"/>
        <v>1727.4</v>
      </c>
      <c r="H47" s="86">
        <f t="shared" si="14"/>
        <v>375.33000000000004</v>
      </c>
      <c r="I47" s="86">
        <f t="shared" si="14"/>
        <v>2653.4100000000003</v>
      </c>
      <c r="J47" s="86">
        <f t="shared" si="14"/>
        <v>1385.2</v>
      </c>
      <c r="K47" s="86">
        <f t="shared" si="14"/>
        <v>368.40000000000003</v>
      </c>
      <c r="L47" s="86">
        <v>0</v>
      </c>
      <c r="M47" s="43">
        <f>SUM(M39+M30+M19)</f>
        <v>1905.38</v>
      </c>
      <c r="N47" s="43">
        <f>SUM(N39+N30+N19+N46)</f>
        <v>0</v>
      </c>
      <c r="O47" s="43">
        <f>SUM(O39+O30+O19+O46)</f>
        <v>0</v>
      </c>
      <c r="P47" s="87">
        <f>SUM(P39+P30+P19+P46)</f>
        <v>16439.150000000001</v>
      </c>
      <c r="Q47" s="64">
        <f t="shared" si="11"/>
        <v>10397.170000000002</v>
      </c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45">
      <c r="A48" s="88" t="s">
        <v>43</v>
      </c>
      <c r="B48" s="89"/>
      <c r="C48" s="59">
        <f>C12</f>
        <v>11500</v>
      </c>
      <c r="D48" s="90">
        <v>11500</v>
      </c>
      <c r="E48" s="90">
        <f t="shared" ref="E48:K48" si="15">E12</f>
        <v>0</v>
      </c>
      <c r="F48" s="90">
        <f t="shared" si="15"/>
        <v>0</v>
      </c>
      <c r="G48" s="90">
        <f t="shared" si="15"/>
        <v>0</v>
      </c>
      <c r="H48" s="90">
        <f t="shared" si="15"/>
        <v>0</v>
      </c>
      <c r="I48" s="90">
        <f t="shared" si="15"/>
        <v>0</v>
      </c>
      <c r="J48" s="90">
        <f t="shared" si="15"/>
        <v>3096.4</v>
      </c>
      <c r="K48" s="90">
        <f t="shared" si="15"/>
        <v>0</v>
      </c>
      <c r="L48" s="90">
        <v>0</v>
      </c>
      <c r="M48" s="43">
        <f>M12</f>
        <v>0</v>
      </c>
      <c r="N48" s="43">
        <f>N12</f>
        <v>0</v>
      </c>
      <c r="O48" s="43">
        <v>0</v>
      </c>
      <c r="P48" s="64">
        <f>SUM(D48:O48)</f>
        <v>14596.4</v>
      </c>
      <c r="Q48" s="64">
        <f t="shared" si="11"/>
        <v>14596.4</v>
      </c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45">
      <c r="A49" s="91" t="s">
        <v>44</v>
      </c>
      <c r="B49" s="92"/>
      <c r="C49" s="78">
        <f t="shared" ref="C49:K49" si="16">C47</f>
        <v>8345</v>
      </c>
      <c r="D49" s="93">
        <f t="shared" si="16"/>
        <v>587.79</v>
      </c>
      <c r="E49" s="93">
        <f t="shared" si="16"/>
        <v>666.8599999999999</v>
      </c>
      <c r="F49" s="93">
        <f t="shared" si="16"/>
        <v>727.40000000000009</v>
      </c>
      <c r="G49" s="93">
        <f t="shared" si="16"/>
        <v>1727.4</v>
      </c>
      <c r="H49" s="93">
        <f t="shared" si="16"/>
        <v>375.33000000000004</v>
      </c>
      <c r="I49" s="93">
        <f t="shared" si="16"/>
        <v>2653.4100000000003</v>
      </c>
      <c r="J49" s="93">
        <f t="shared" si="16"/>
        <v>1385.2</v>
      </c>
      <c r="K49" s="93">
        <f t="shared" si="16"/>
        <v>368.40000000000003</v>
      </c>
      <c r="L49" s="93">
        <v>0</v>
      </c>
      <c r="M49" s="43">
        <f>M47</f>
        <v>1905.38</v>
      </c>
      <c r="N49" s="43">
        <f>N47</f>
        <v>0</v>
      </c>
      <c r="O49" s="43">
        <f>O47</f>
        <v>0</v>
      </c>
      <c r="P49" s="81">
        <f>SUM(D49:O49)</f>
        <v>10397.170000000002</v>
      </c>
      <c r="Q49" s="64">
        <f t="shared" si="11"/>
        <v>10397.170000000002</v>
      </c>
      <c r="S49" s="1"/>
      <c r="T49" s="1"/>
      <c r="U49" s="1"/>
      <c r="V49" s="1"/>
      <c r="W49" s="1"/>
      <c r="X49" s="1"/>
      <c r="Y49" s="1"/>
      <c r="Z49" s="1"/>
    </row>
    <row r="50" spans="1:26" ht="24" x14ac:dyDescent="0.45">
      <c r="A50" s="91" t="s">
        <v>45</v>
      </c>
      <c r="B50" s="94"/>
      <c r="C50" s="103" t="s">
        <v>46</v>
      </c>
      <c r="D50" s="95"/>
      <c r="E50" s="96"/>
      <c r="F50" s="95"/>
      <c r="G50" s="95"/>
      <c r="H50" s="95"/>
      <c r="I50" s="95"/>
      <c r="J50" s="96"/>
      <c r="K50" s="95"/>
      <c r="L50" s="95"/>
      <c r="M50" s="96"/>
      <c r="N50" s="95"/>
      <c r="O50" s="95"/>
      <c r="P50" s="41"/>
      <c r="Q50" s="4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45">
      <c r="A51" s="97" t="s">
        <v>47</v>
      </c>
      <c r="B51" s="94"/>
      <c r="C51" s="98">
        <v>17229.34</v>
      </c>
      <c r="D51" s="99">
        <v>28965.09</v>
      </c>
      <c r="E51" s="99" t="s">
        <v>60</v>
      </c>
      <c r="F51" s="99" t="s">
        <v>61</v>
      </c>
      <c r="G51" s="99">
        <v>24561.95</v>
      </c>
      <c r="H51" s="99" t="s">
        <v>62</v>
      </c>
      <c r="I51" s="99" t="s">
        <v>63</v>
      </c>
      <c r="J51" s="99" t="s">
        <v>64</v>
      </c>
      <c r="K51" s="99">
        <v>18447.009999999998</v>
      </c>
      <c r="L51" s="99" t="s">
        <v>69</v>
      </c>
      <c r="M51" s="43">
        <v>0</v>
      </c>
      <c r="N51" s="43">
        <v>0</v>
      </c>
      <c r="O51" s="100">
        <v>0</v>
      </c>
      <c r="P51" s="101">
        <f ca="1">1:53</f>
        <v>0</v>
      </c>
      <c r="Q51" s="4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45">
      <c r="A52" s="6"/>
      <c r="B52" s="1"/>
      <c r="C52" s="3"/>
      <c r="D52" s="4"/>
      <c r="E52" s="5"/>
      <c r="F52" s="4"/>
      <c r="G52" s="4"/>
      <c r="H52" s="4"/>
      <c r="I52" s="4"/>
      <c r="J52" s="5"/>
      <c r="K52" s="4"/>
      <c r="L52" s="4"/>
      <c r="M52" s="5"/>
      <c r="N52" s="4"/>
      <c r="O52" s="4"/>
      <c r="P52" s="5"/>
      <c r="Q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45">
      <c r="A53" s="12"/>
      <c r="B53" s="1"/>
      <c r="C53" s="3"/>
      <c r="D53" s="4"/>
      <c r="E53" s="5"/>
      <c r="F53" s="4"/>
      <c r="G53" s="4"/>
      <c r="H53" s="4"/>
      <c r="I53" s="4"/>
      <c r="J53" s="5"/>
      <c r="K53" s="4"/>
      <c r="L53" s="4"/>
      <c r="M53" s="5"/>
      <c r="N53" s="4"/>
      <c r="O53" s="4"/>
      <c r="P53" s="1"/>
      <c r="Q53" s="1"/>
      <c r="S53" s="2"/>
      <c r="T53" s="2"/>
      <c r="U53" s="2"/>
      <c r="V53" s="2"/>
      <c r="W53" s="2"/>
      <c r="X53" s="2"/>
      <c r="Y53" s="2"/>
      <c r="Z53" s="2"/>
    </row>
    <row r="54" spans="1:26" ht="33.75" customHeight="1" x14ac:dyDescent="0.45">
      <c r="A54" s="12"/>
      <c r="B54" s="1"/>
      <c r="C54" s="3"/>
      <c r="D54" s="4"/>
      <c r="E54" s="5"/>
      <c r="F54" s="4"/>
      <c r="G54" s="4"/>
      <c r="H54" s="4"/>
      <c r="I54" s="4"/>
      <c r="J54" s="5"/>
      <c r="K54" s="4"/>
      <c r="L54" s="4"/>
      <c r="M54" s="5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45">
      <c r="A55" s="12"/>
      <c r="B55" s="1"/>
      <c r="C55" s="3"/>
      <c r="D55" s="4"/>
      <c r="E55" s="5"/>
      <c r="F55" s="4"/>
      <c r="G55" s="4"/>
      <c r="H55" s="4"/>
      <c r="I55" s="4"/>
      <c r="J55" s="5"/>
      <c r="K55" s="4"/>
      <c r="L55" s="4"/>
      <c r="M55" s="5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45">
      <c r="A56" s="12"/>
      <c r="B56" s="1"/>
      <c r="C56" s="3"/>
      <c r="D56" s="4"/>
      <c r="E56" s="5"/>
      <c r="F56" s="4"/>
      <c r="G56" s="4"/>
      <c r="H56" s="4"/>
      <c r="I56" s="4"/>
      <c r="J56" s="5"/>
      <c r="K56" s="4"/>
      <c r="L56" s="4"/>
      <c r="M56" s="5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45">
      <c r="A57" s="12"/>
      <c r="B57" s="1"/>
      <c r="C57" s="3"/>
      <c r="D57" s="4"/>
      <c r="E57" s="5"/>
      <c r="F57" s="4"/>
      <c r="G57" s="4"/>
      <c r="H57" s="4"/>
      <c r="I57" s="4"/>
      <c r="J57" s="5"/>
      <c r="K57" s="4"/>
      <c r="L57" s="4"/>
      <c r="M57" s="5"/>
      <c r="N57" s="4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45">
      <c r="A58" s="12"/>
      <c r="B58" s="1"/>
      <c r="C58" s="3"/>
      <c r="D58" s="4"/>
      <c r="E58" s="5"/>
      <c r="F58" s="4"/>
      <c r="G58" s="4"/>
      <c r="H58" s="4"/>
      <c r="I58" s="4"/>
      <c r="J58" s="5"/>
      <c r="K58" s="4"/>
      <c r="L58" s="4"/>
      <c r="M58" s="5"/>
      <c r="N58" s="4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45">
      <c r="A59" s="12"/>
      <c r="B59" s="1"/>
      <c r="C59" s="3"/>
      <c r="D59" s="4"/>
      <c r="E59" s="5"/>
      <c r="F59" s="4"/>
      <c r="G59" s="4"/>
      <c r="H59" s="4"/>
      <c r="I59" s="4"/>
      <c r="J59" s="5"/>
      <c r="K59" s="4"/>
      <c r="L59" s="4"/>
      <c r="M59" s="5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45">
      <c r="A60" s="12"/>
      <c r="B60" s="1"/>
      <c r="C60" s="3"/>
      <c r="D60" s="4"/>
      <c r="E60" s="5"/>
      <c r="F60" s="4"/>
      <c r="G60" s="4"/>
      <c r="H60" s="4"/>
      <c r="I60" s="4"/>
      <c r="J60" s="5"/>
      <c r="K60" s="4"/>
      <c r="L60" s="4"/>
      <c r="M60" s="5"/>
      <c r="N60" s="4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45">
      <c r="A61" s="12"/>
      <c r="B61" s="1"/>
      <c r="C61" s="3"/>
      <c r="D61" s="4"/>
      <c r="E61" s="5"/>
      <c r="F61" s="4"/>
      <c r="G61" s="4"/>
      <c r="H61" s="4"/>
      <c r="I61" s="4"/>
      <c r="J61" s="5"/>
      <c r="K61" s="4"/>
      <c r="L61" s="4"/>
      <c r="M61" s="5"/>
      <c r="N61" s="4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45">
      <c r="A62" s="12"/>
      <c r="B62" s="1"/>
      <c r="C62" s="3"/>
      <c r="D62" s="4"/>
      <c r="E62" s="5"/>
      <c r="F62" s="4"/>
      <c r="G62" s="4"/>
      <c r="H62" s="4"/>
      <c r="I62" s="4"/>
      <c r="J62" s="5"/>
      <c r="K62" s="4"/>
      <c r="L62" s="4"/>
      <c r="M62" s="5"/>
      <c r="N62" s="4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45">
      <c r="A63" s="12"/>
      <c r="B63" s="1"/>
      <c r="C63" s="3"/>
      <c r="D63" s="4"/>
      <c r="E63" s="5"/>
      <c r="F63" s="4"/>
      <c r="G63" s="4"/>
      <c r="H63" s="4"/>
      <c r="I63" s="4"/>
      <c r="J63" s="5"/>
      <c r="K63" s="4"/>
      <c r="L63" s="4"/>
      <c r="M63" s="5"/>
      <c r="N63" s="4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45">
      <c r="A64" s="12"/>
      <c r="B64" s="1"/>
      <c r="C64" s="3"/>
      <c r="D64" s="4"/>
      <c r="E64" s="5"/>
      <c r="F64" s="4"/>
      <c r="G64" s="4"/>
      <c r="H64" s="4"/>
      <c r="I64" s="4"/>
      <c r="J64" s="5"/>
      <c r="K64" s="4"/>
      <c r="L64" s="4"/>
      <c r="M64" s="5"/>
      <c r="N64" s="4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45">
      <c r="A65" s="12"/>
      <c r="B65" s="1"/>
      <c r="C65" s="3"/>
      <c r="D65" s="4"/>
      <c r="E65" s="5"/>
      <c r="F65" s="4"/>
      <c r="G65" s="4"/>
      <c r="H65" s="4"/>
      <c r="I65" s="4"/>
      <c r="J65" s="5"/>
      <c r="K65" s="4"/>
      <c r="L65" s="4"/>
      <c r="M65" s="5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45">
      <c r="A66" s="12"/>
      <c r="B66" s="1"/>
      <c r="C66" s="3"/>
      <c r="D66" s="4"/>
      <c r="E66" s="5"/>
      <c r="F66" s="4"/>
      <c r="G66" s="4"/>
      <c r="H66" s="4"/>
      <c r="I66" s="4"/>
      <c r="J66" s="5"/>
      <c r="K66" s="4"/>
      <c r="L66" s="4"/>
      <c r="M66" s="5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45">
      <c r="A67" s="12"/>
      <c r="B67" s="1"/>
      <c r="C67" s="3"/>
      <c r="D67" s="4"/>
      <c r="E67" s="5"/>
      <c r="F67" s="4"/>
      <c r="G67" s="4"/>
      <c r="H67" s="4"/>
      <c r="I67" s="4"/>
      <c r="J67" s="5"/>
      <c r="K67" s="4"/>
      <c r="L67" s="4"/>
      <c r="M67" s="5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45">
      <c r="A68" s="13"/>
      <c r="B68" s="7"/>
      <c r="C68" s="8"/>
      <c r="D68" s="9"/>
      <c r="E68" s="10"/>
      <c r="F68" s="9"/>
      <c r="G68" s="9"/>
      <c r="H68" s="9"/>
      <c r="I68" s="9"/>
      <c r="J68" s="5"/>
      <c r="K68" s="9"/>
      <c r="L68" s="9"/>
      <c r="M68" s="10"/>
      <c r="N68" s="9"/>
      <c r="O68" s="9"/>
      <c r="P68" s="7"/>
      <c r="Q68" s="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45">
      <c r="A69" s="13"/>
      <c r="B69" s="1"/>
      <c r="C69" s="3"/>
      <c r="D69" s="4"/>
      <c r="E69" s="5"/>
      <c r="F69" s="4"/>
      <c r="G69" s="4"/>
      <c r="H69" s="4"/>
      <c r="I69" s="4"/>
      <c r="J69" s="5"/>
      <c r="K69" s="4"/>
      <c r="L69" s="4"/>
      <c r="M69" s="5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45">
      <c r="A70" s="12"/>
      <c r="B70" s="1"/>
      <c r="C70" s="3"/>
      <c r="D70" s="4"/>
      <c r="E70" s="5"/>
      <c r="F70" s="4"/>
      <c r="G70" s="4"/>
      <c r="H70" s="4"/>
      <c r="I70" s="4"/>
      <c r="J70" s="5"/>
      <c r="K70" s="4"/>
      <c r="L70" s="4"/>
      <c r="M70" s="5"/>
      <c r="N70" s="4"/>
      <c r="O70" s="4"/>
      <c r="P70" s="1"/>
      <c r="Q70" s="1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45">
      <c r="A71" s="12"/>
      <c r="B71" s="1"/>
      <c r="C71" s="3"/>
      <c r="D71" s="4"/>
      <c r="E71" s="5"/>
      <c r="F71" s="4"/>
      <c r="G71" s="4"/>
      <c r="H71" s="4"/>
      <c r="I71" s="4"/>
      <c r="J71" s="5"/>
      <c r="K71" s="4"/>
      <c r="L71" s="4"/>
      <c r="M71" s="5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45">
      <c r="A72" s="12"/>
      <c r="B72" s="1"/>
      <c r="C72" s="3"/>
      <c r="D72" s="4"/>
      <c r="E72" s="5"/>
      <c r="F72" s="4"/>
      <c r="G72" s="4"/>
      <c r="H72" s="4"/>
      <c r="I72" s="4"/>
      <c r="J72" s="5"/>
      <c r="K72" s="4"/>
      <c r="L72" s="4"/>
      <c r="M72" s="5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45">
      <c r="A73" s="12"/>
      <c r="B73" s="1"/>
      <c r="C73" s="3"/>
      <c r="D73" s="4"/>
      <c r="E73" s="5"/>
      <c r="F73" s="4"/>
      <c r="G73" s="4"/>
      <c r="H73" s="4"/>
      <c r="I73" s="4"/>
      <c r="J73" s="5"/>
      <c r="K73" s="4"/>
      <c r="L73" s="4"/>
      <c r="M73" s="5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45">
      <c r="A74" s="12"/>
      <c r="B74" s="1"/>
      <c r="C74" s="3"/>
      <c r="D74" s="4"/>
      <c r="E74" s="5"/>
      <c r="F74" s="4"/>
      <c r="G74" s="4"/>
      <c r="H74" s="4"/>
      <c r="I74" s="4"/>
      <c r="J74" s="5"/>
      <c r="K74" s="4"/>
      <c r="L74" s="4"/>
      <c r="M74" s="5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45">
      <c r="A75" s="12"/>
      <c r="B75" s="1"/>
      <c r="C75" s="3"/>
      <c r="D75" s="4"/>
      <c r="E75" s="5"/>
      <c r="F75" s="4"/>
      <c r="G75" s="4"/>
      <c r="H75" s="4"/>
      <c r="I75" s="4"/>
      <c r="J75" s="5"/>
      <c r="K75" s="4"/>
      <c r="L75" s="4"/>
      <c r="M75" s="5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45">
      <c r="A76" s="12"/>
      <c r="B76" s="1"/>
      <c r="C76" s="3"/>
      <c r="D76" s="4"/>
      <c r="E76" s="5"/>
      <c r="F76" s="4"/>
      <c r="G76" s="4"/>
      <c r="H76" s="4"/>
      <c r="I76" s="4"/>
      <c r="J76" s="5"/>
      <c r="K76" s="4"/>
      <c r="L76" s="4"/>
      <c r="M76" s="5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45">
      <c r="A77" s="12"/>
      <c r="B77" s="1"/>
      <c r="C77" s="3"/>
      <c r="D77" s="4"/>
      <c r="E77" s="5"/>
      <c r="F77" s="4"/>
      <c r="G77" s="4"/>
      <c r="H77" s="4"/>
      <c r="I77" s="4"/>
      <c r="J77" s="5"/>
      <c r="K77" s="4"/>
      <c r="L77" s="4"/>
      <c r="M77" s="5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45">
      <c r="A78" s="12"/>
      <c r="B78" s="1"/>
      <c r="C78" s="3"/>
      <c r="D78" s="4"/>
      <c r="E78" s="5"/>
      <c r="F78" s="4"/>
      <c r="G78" s="4"/>
      <c r="H78" s="4"/>
      <c r="I78" s="4"/>
      <c r="J78" s="5"/>
      <c r="K78" s="4"/>
      <c r="L78" s="4"/>
      <c r="M78" s="5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45">
      <c r="A79" s="12"/>
      <c r="B79" s="1"/>
      <c r="C79" s="3"/>
      <c r="D79" s="4"/>
      <c r="E79" s="5"/>
      <c r="F79" s="4"/>
      <c r="G79" s="4"/>
      <c r="H79" s="4"/>
      <c r="I79" s="4"/>
      <c r="J79" s="5"/>
      <c r="K79" s="4"/>
      <c r="L79" s="4"/>
      <c r="M79" s="5"/>
      <c r="N79" s="4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45">
      <c r="A80" s="12"/>
      <c r="B80" s="1"/>
      <c r="C80" s="3"/>
      <c r="D80" s="4"/>
      <c r="E80" s="5"/>
      <c r="F80" s="4"/>
      <c r="G80" s="4"/>
      <c r="H80" s="4"/>
      <c r="I80" s="4"/>
      <c r="J80" s="5"/>
      <c r="K80" s="4"/>
      <c r="L80" s="4"/>
      <c r="M80" s="5"/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45">
      <c r="A81" s="12"/>
      <c r="B81" s="1"/>
      <c r="C81" s="3"/>
      <c r="D81" s="4"/>
      <c r="E81" s="5"/>
      <c r="F81" s="4"/>
      <c r="G81" s="4"/>
      <c r="H81" s="4"/>
      <c r="I81" s="4"/>
      <c r="J81" s="5"/>
      <c r="K81" s="4"/>
      <c r="L81" s="4"/>
      <c r="M81" s="5"/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45">
      <c r="A82" s="12"/>
      <c r="B82" s="1"/>
      <c r="C82" s="3"/>
      <c r="D82" s="4"/>
      <c r="E82" s="5"/>
      <c r="F82" s="4"/>
      <c r="G82" s="4"/>
      <c r="H82" s="4"/>
      <c r="I82" s="4"/>
      <c r="J82" s="5"/>
      <c r="K82" s="4"/>
      <c r="L82" s="4"/>
      <c r="M82" s="5"/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45">
      <c r="A83" s="12"/>
      <c r="B83" s="1"/>
      <c r="C83" s="3"/>
      <c r="D83" s="4"/>
      <c r="E83" s="5"/>
      <c r="F83" s="4"/>
      <c r="G83" s="4"/>
      <c r="H83" s="4"/>
      <c r="I83" s="4"/>
      <c r="J83" s="5"/>
      <c r="K83" s="4"/>
      <c r="L83" s="4"/>
      <c r="M83" s="5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45">
      <c r="A84" s="12"/>
      <c r="B84" s="1"/>
      <c r="C84" s="3"/>
      <c r="D84" s="4"/>
      <c r="E84" s="5"/>
      <c r="F84" s="4"/>
      <c r="G84" s="4"/>
      <c r="H84" s="4"/>
      <c r="I84" s="4"/>
      <c r="J84" s="5"/>
      <c r="K84" s="4"/>
      <c r="L84" s="4"/>
      <c r="M84" s="5"/>
      <c r="N84" s="4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45">
      <c r="A85" s="12"/>
      <c r="B85" s="1"/>
      <c r="C85" s="3"/>
      <c r="D85" s="4"/>
      <c r="E85" s="5"/>
      <c r="F85" s="4"/>
      <c r="G85" s="4"/>
      <c r="H85" s="4"/>
      <c r="I85" s="4"/>
      <c r="J85" s="5"/>
      <c r="K85" s="4"/>
      <c r="L85" s="4"/>
      <c r="M85" s="5"/>
      <c r="N85" s="4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45">
      <c r="A86" s="12"/>
      <c r="B86" s="1"/>
      <c r="C86" s="3"/>
      <c r="D86" s="4"/>
      <c r="E86" s="5"/>
      <c r="F86" s="4"/>
      <c r="G86" s="4"/>
      <c r="H86" s="4"/>
      <c r="I86" s="4"/>
      <c r="J86" s="5"/>
      <c r="K86" s="4"/>
      <c r="L86" s="4"/>
      <c r="M86" s="5"/>
      <c r="N86" s="4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45">
      <c r="A87" s="12"/>
      <c r="B87" s="1"/>
      <c r="C87" s="3"/>
      <c r="D87" s="4"/>
      <c r="E87" s="5"/>
      <c r="F87" s="4"/>
      <c r="G87" s="4"/>
      <c r="H87" s="4"/>
      <c r="I87" s="4"/>
      <c r="J87" s="5"/>
      <c r="K87" s="4"/>
      <c r="L87" s="4"/>
      <c r="M87" s="5"/>
      <c r="N87" s="4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45">
      <c r="A88" s="12"/>
      <c r="B88" s="1"/>
      <c r="C88" s="3"/>
      <c r="D88" s="4"/>
      <c r="E88" s="5"/>
      <c r="F88" s="4"/>
      <c r="G88" s="4"/>
      <c r="H88" s="4"/>
      <c r="I88" s="4"/>
      <c r="J88" s="5"/>
      <c r="K88" s="4"/>
      <c r="L88" s="4"/>
      <c r="M88" s="5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45">
      <c r="A89" s="12"/>
      <c r="B89" s="1"/>
      <c r="C89" s="3"/>
      <c r="D89" s="4"/>
      <c r="E89" s="5"/>
      <c r="F89" s="4"/>
      <c r="G89" s="4"/>
      <c r="H89" s="4"/>
      <c r="I89" s="4"/>
      <c r="J89" s="5"/>
      <c r="K89" s="4"/>
      <c r="L89" s="4"/>
      <c r="M89" s="5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45">
      <c r="A90" s="12"/>
      <c r="B90" s="1"/>
      <c r="C90" s="3"/>
      <c r="D90" s="4"/>
      <c r="E90" s="5"/>
      <c r="F90" s="4"/>
      <c r="G90" s="4"/>
      <c r="H90" s="4"/>
      <c r="I90" s="4"/>
      <c r="J90" s="5"/>
      <c r="K90" s="4"/>
      <c r="L90" s="4"/>
      <c r="M90" s="5"/>
      <c r="N90" s="4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45">
      <c r="A91" s="12"/>
      <c r="B91" s="1"/>
      <c r="C91" s="3"/>
      <c r="D91" s="4"/>
      <c r="E91" s="5"/>
      <c r="F91" s="4"/>
      <c r="G91" s="4"/>
      <c r="H91" s="4"/>
      <c r="I91" s="4"/>
      <c r="J91" s="5"/>
      <c r="K91" s="4"/>
      <c r="L91" s="4"/>
      <c r="M91" s="5"/>
      <c r="N91" s="4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45">
      <c r="A92" s="12"/>
      <c r="B92" s="1"/>
      <c r="C92" s="3"/>
      <c r="D92" s="4"/>
      <c r="E92" s="5"/>
      <c r="F92" s="4"/>
      <c r="G92" s="4"/>
      <c r="H92" s="4"/>
      <c r="I92" s="4"/>
      <c r="J92" s="5"/>
      <c r="K92" s="4"/>
      <c r="L92" s="4"/>
      <c r="M92" s="5"/>
      <c r="N92" s="4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45">
      <c r="A93" s="12"/>
      <c r="B93" s="1"/>
      <c r="C93" s="3"/>
      <c r="D93" s="4"/>
      <c r="E93" s="5"/>
      <c r="F93" s="4"/>
      <c r="G93" s="4"/>
      <c r="H93" s="4"/>
      <c r="I93" s="4"/>
      <c r="J93" s="5"/>
      <c r="K93" s="4"/>
      <c r="L93" s="4"/>
      <c r="M93" s="5"/>
      <c r="N93" s="4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45">
      <c r="A94" s="12"/>
      <c r="B94" s="1"/>
      <c r="C94" s="3"/>
      <c r="D94" s="4"/>
      <c r="E94" s="5"/>
      <c r="F94" s="4"/>
      <c r="G94" s="4"/>
      <c r="H94" s="4"/>
      <c r="I94" s="4"/>
      <c r="J94" s="5"/>
      <c r="K94" s="4"/>
      <c r="L94" s="4"/>
      <c r="M94" s="5"/>
      <c r="N94" s="4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45">
      <c r="A95" s="12"/>
      <c r="B95" s="1"/>
      <c r="C95" s="3"/>
      <c r="D95" s="4"/>
      <c r="E95" s="5"/>
      <c r="F95" s="4"/>
      <c r="G95" s="4"/>
      <c r="H95" s="4"/>
      <c r="I95" s="4"/>
      <c r="J95" s="5"/>
      <c r="K95" s="4"/>
      <c r="L95" s="4"/>
      <c r="M95" s="5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45">
      <c r="A96" s="12"/>
      <c r="B96" s="1"/>
      <c r="C96" s="3"/>
      <c r="D96" s="4"/>
      <c r="E96" s="5"/>
      <c r="F96" s="4"/>
      <c r="G96" s="4"/>
      <c r="H96" s="4"/>
      <c r="I96" s="4"/>
      <c r="J96" s="5"/>
      <c r="K96" s="4"/>
      <c r="L96" s="4"/>
      <c r="M96" s="5"/>
      <c r="N96" s="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45">
      <c r="A97" s="12"/>
      <c r="B97" s="1"/>
      <c r="C97" s="3"/>
      <c r="D97" s="4"/>
      <c r="E97" s="5"/>
      <c r="F97" s="4"/>
      <c r="G97" s="4"/>
      <c r="H97" s="4"/>
      <c r="I97" s="4"/>
      <c r="J97" s="5"/>
      <c r="K97" s="4"/>
      <c r="L97" s="4"/>
      <c r="M97" s="5"/>
      <c r="N97" s="4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45">
      <c r="A98" s="12"/>
      <c r="B98" s="1"/>
      <c r="C98" s="3"/>
      <c r="D98" s="4"/>
      <c r="E98" s="5"/>
      <c r="F98" s="4"/>
      <c r="G98" s="4"/>
      <c r="H98" s="4"/>
      <c r="I98" s="4"/>
      <c r="J98" s="5"/>
      <c r="K98" s="4"/>
      <c r="L98" s="4"/>
      <c r="M98" s="5"/>
      <c r="N98" s="4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45">
      <c r="A99" s="12"/>
      <c r="B99" s="1"/>
      <c r="C99" s="3"/>
      <c r="D99" s="4"/>
      <c r="E99" s="5"/>
      <c r="F99" s="4"/>
      <c r="G99" s="4"/>
      <c r="H99" s="4"/>
      <c r="I99" s="4"/>
      <c r="J99" s="5"/>
      <c r="K99" s="4"/>
      <c r="L99" s="4"/>
      <c r="M99" s="5"/>
      <c r="N99" s="4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45">
      <c r="A100" s="12"/>
      <c r="B100" s="1"/>
      <c r="C100" s="3"/>
      <c r="D100" s="4"/>
      <c r="E100" s="5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45">
      <c r="A101" s="12"/>
      <c r="B101" s="1"/>
      <c r="C101" s="3"/>
      <c r="D101" s="4"/>
      <c r="E101" s="5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45">
      <c r="A102" s="12"/>
      <c r="B102" s="1"/>
      <c r="C102" s="3"/>
      <c r="D102" s="4"/>
      <c r="E102" s="5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45">
      <c r="A103" s="12"/>
      <c r="B103" s="1"/>
      <c r="C103" s="3"/>
      <c r="D103" s="4"/>
      <c r="E103" s="5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45">
      <c r="A104" s="12"/>
      <c r="B104" s="1"/>
      <c r="C104" s="3"/>
      <c r="D104" s="4"/>
      <c r="E104" s="5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45">
      <c r="A105" s="12"/>
      <c r="B105" s="1"/>
      <c r="C105" s="3"/>
      <c r="D105" s="4"/>
      <c r="E105" s="5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45">
      <c r="A106" s="12"/>
      <c r="B106" s="1"/>
      <c r="C106" s="3"/>
      <c r="D106" s="4"/>
      <c r="E106" s="5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45">
      <c r="A107" s="12"/>
      <c r="B107" s="1"/>
      <c r="C107" s="3"/>
      <c r="D107" s="4"/>
      <c r="E107" s="5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45">
      <c r="A108" s="12"/>
      <c r="B108" s="1"/>
      <c r="C108" s="3"/>
      <c r="D108" s="4"/>
      <c r="E108" s="5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45">
      <c r="A109" s="12"/>
      <c r="B109" s="1"/>
      <c r="C109" s="3"/>
      <c r="D109" s="4"/>
      <c r="E109" s="5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45">
      <c r="A110" s="12"/>
      <c r="B110" s="1"/>
      <c r="C110" s="3"/>
      <c r="D110" s="4"/>
      <c r="E110" s="5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45">
      <c r="A111" s="12"/>
      <c r="B111" s="1"/>
      <c r="C111" s="3"/>
      <c r="D111" s="4"/>
      <c r="E111" s="5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45">
      <c r="A112" s="12"/>
      <c r="B112" s="1"/>
      <c r="C112" s="3"/>
      <c r="D112" s="4"/>
      <c r="E112" s="5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45">
      <c r="A113" s="12"/>
      <c r="B113" s="1"/>
      <c r="C113" s="3"/>
      <c r="D113" s="4"/>
      <c r="E113" s="5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45">
      <c r="A114" s="12"/>
      <c r="B114" s="1"/>
      <c r="C114" s="3"/>
      <c r="D114" s="4"/>
      <c r="E114" s="5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45">
      <c r="A115" s="12"/>
      <c r="B115" s="1"/>
      <c r="C115" s="3"/>
      <c r="D115" s="4"/>
      <c r="E115" s="5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45">
      <c r="A116" s="12"/>
      <c r="B116" s="1"/>
      <c r="C116" s="3"/>
      <c r="D116" s="4"/>
      <c r="E116" s="5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45">
      <c r="A117" s="12"/>
      <c r="B117" s="1"/>
      <c r="C117" s="3"/>
      <c r="D117" s="4"/>
      <c r="E117" s="5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45">
      <c r="A118" s="12"/>
      <c r="B118" s="1"/>
      <c r="C118" s="3"/>
      <c r="D118" s="4"/>
      <c r="E118" s="5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45">
      <c r="A119" s="12"/>
      <c r="B119" s="1"/>
      <c r="C119" s="3"/>
      <c r="D119" s="4"/>
      <c r="E119" s="5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45">
      <c r="A120" s="12"/>
      <c r="B120" s="1"/>
      <c r="C120" s="3"/>
      <c r="D120" s="4"/>
      <c r="E120" s="5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45">
      <c r="A121" s="12"/>
      <c r="B121" s="1"/>
      <c r="C121" s="3"/>
      <c r="D121" s="4"/>
      <c r="E121" s="5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45">
      <c r="A122" s="12"/>
      <c r="B122" s="1"/>
      <c r="C122" s="3"/>
      <c r="D122" s="4"/>
      <c r="E122" s="5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45">
      <c r="A123" s="12"/>
      <c r="B123" s="1"/>
      <c r="C123" s="3"/>
      <c r="D123" s="4"/>
      <c r="E123" s="5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45">
      <c r="A124" s="12"/>
      <c r="B124" s="1"/>
      <c r="C124" s="3"/>
      <c r="D124" s="4"/>
      <c r="E124" s="5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45">
      <c r="A125" s="12"/>
      <c r="B125" s="1"/>
      <c r="C125" s="3"/>
      <c r="D125" s="4"/>
      <c r="E125" s="5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45">
      <c r="A126" s="12"/>
      <c r="B126" s="1"/>
      <c r="C126" s="3"/>
      <c r="D126" s="4"/>
      <c r="E126" s="5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45">
      <c r="A127" s="12"/>
      <c r="B127" s="1"/>
      <c r="C127" s="3"/>
      <c r="D127" s="4"/>
      <c r="E127" s="5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45">
      <c r="A128" s="12"/>
      <c r="B128" s="1"/>
      <c r="C128" s="3"/>
      <c r="D128" s="4"/>
      <c r="E128" s="5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45">
      <c r="A129" s="12"/>
      <c r="B129" s="1"/>
      <c r="C129" s="3"/>
      <c r="D129" s="4"/>
      <c r="E129" s="5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45">
      <c r="A130" s="12"/>
      <c r="B130" s="1"/>
      <c r="C130" s="3"/>
      <c r="D130" s="4"/>
      <c r="E130" s="5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45">
      <c r="A131" s="12"/>
      <c r="B131" s="1"/>
      <c r="C131" s="3"/>
      <c r="D131" s="4"/>
      <c r="E131" s="5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45">
      <c r="A132" s="12"/>
      <c r="B132" s="1"/>
      <c r="C132" s="3"/>
      <c r="D132" s="4"/>
      <c r="E132" s="5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45">
      <c r="A133" s="12"/>
      <c r="B133" s="1"/>
      <c r="C133" s="3"/>
      <c r="D133" s="4"/>
      <c r="E133" s="5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45">
      <c r="A134" s="12"/>
      <c r="B134" s="1"/>
      <c r="C134" s="3"/>
      <c r="D134" s="4"/>
      <c r="E134" s="5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45">
      <c r="A135" s="12"/>
      <c r="B135" s="1"/>
      <c r="C135" s="3"/>
      <c r="D135" s="4"/>
      <c r="E135" s="5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45">
      <c r="A136" s="12"/>
      <c r="B136" s="1"/>
      <c r="C136" s="3"/>
      <c r="D136" s="4"/>
      <c r="E136" s="5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45">
      <c r="A137" s="12"/>
      <c r="B137" s="1"/>
      <c r="C137" s="3"/>
      <c r="D137" s="4"/>
      <c r="E137" s="5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45">
      <c r="A138" s="12"/>
      <c r="B138" s="1"/>
      <c r="C138" s="3"/>
      <c r="D138" s="4"/>
      <c r="E138" s="5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45">
      <c r="A139" s="12"/>
      <c r="B139" s="1"/>
      <c r="C139" s="3"/>
      <c r="D139" s="4"/>
      <c r="E139" s="5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45">
      <c r="A140" s="12"/>
      <c r="B140" s="1"/>
      <c r="C140" s="3"/>
      <c r="D140" s="4"/>
      <c r="E140" s="5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45">
      <c r="A141" s="12"/>
      <c r="B141" s="1"/>
      <c r="C141" s="3"/>
      <c r="D141" s="4"/>
      <c r="E141" s="5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45">
      <c r="A142" s="12"/>
      <c r="B142" s="1"/>
      <c r="C142" s="3"/>
      <c r="D142" s="4"/>
      <c r="E142" s="5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45">
      <c r="A143" s="12"/>
      <c r="B143" s="1"/>
      <c r="C143" s="3"/>
      <c r="D143" s="4"/>
      <c r="E143" s="5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45">
      <c r="A144" s="12"/>
      <c r="B144" s="1"/>
      <c r="C144" s="3"/>
      <c r="D144" s="4"/>
      <c r="E144" s="5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45">
      <c r="A145" s="12"/>
      <c r="B145" s="1"/>
      <c r="C145" s="3"/>
      <c r="D145" s="4"/>
      <c r="E145" s="5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45">
      <c r="A146" s="12"/>
      <c r="B146" s="1"/>
      <c r="C146" s="3"/>
      <c r="D146" s="4"/>
      <c r="E146" s="5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45">
      <c r="A147" s="12"/>
      <c r="B147" s="1"/>
      <c r="C147" s="3"/>
      <c r="D147" s="4"/>
      <c r="E147" s="5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45">
      <c r="A148" s="12"/>
      <c r="B148" s="1"/>
      <c r="C148" s="3"/>
      <c r="D148" s="4"/>
      <c r="E148" s="5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45">
      <c r="A149" s="12"/>
      <c r="B149" s="1"/>
      <c r="C149" s="3"/>
      <c r="D149" s="4"/>
      <c r="E149" s="5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45">
      <c r="A150" s="12"/>
      <c r="B150" s="1"/>
      <c r="C150" s="3"/>
      <c r="D150" s="4"/>
      <c r="E150" s="5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45">
      <c r="A151" s="12"/>
      <c r="B151" s="1"/>
      <c r="C151" s="3"/>
      <c r="D151" s="4"/>
      <c r="E151" s="5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45">
      <c r="A152" s="12"/>
      <c r="B152" s="1"/>
      <c r="C152" s="3"/>
      <c r="D152" s="4"/>
      <c r="E152" s="5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45">
      <c r="A153" s="12"/>
      <c r="B153" s="1"/>
      <c r="C153" s="3"/>
      <c r="D153" s="4"/>
      <c r="E153" s="5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45">
      <c r="A154" s="12"/>
      <c r="B154" s="1"/>
      <c r="C154" s="3"/>
      <c r="D154" s="4"/>
      <c r="E154" s="5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45">
      <c r="A155" s="12"/>
      <c r="B155" s="1"/>
      <c r="C155" s="3"/>
      <c r="D155" s="4"/>
      <c r="E155" s="5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45">
      <c r="A156" s="12"/>
      <c r="B156" s="1"/>
      <c r="C156" s="3"/>
      <c r="D156" s="4"/>
      <c r="E156" s="5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45">
      <c r="A157" s="12"/>
      <c r="B157" s="1"/>
      <c r="C157" s="3"/>
      <c r="D157" s="4"/>
      <c r="E157" s="5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45">
      <c r="A158" s="12"/>
      <c r="B158" s="1"/>
      <c r="C158" s="3"/>
      <c r="D158" s="4"/>
      <c r="E158" s="5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45">
      <c r="A159" s="12"/>
      <c r="B159" s="1"/>
      <c r="C159" s="3"/>
      <c r="D159" s="4"/>
      <c r="E159" s="5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45">
      <c r="A160" s="12"/>
      <c r="B160" s="1"/>
      <c r="C160" s="3"/>
      <c r="D160" s="4"/>
      <c r="E160" s="5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45">
      <c r="A161" s="12"/>
      <c r="B161" s="1"/>
      <c r="C161" s="3"/>
      <c r="D161" s="4"/>
      <c r="E161" s="5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45">
      <c r="A162" s="12"/>
      <c r="B162" s="1"/>
      <c r="C162" s="3"/>
      <c r="D162" s="4"/>
      <c r="E162" s="5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45">
      <c r="A163" s="12"/>
      <c r="B163" s="1"/>
      <c r="C163" s="3"/>
      <c r="D163" s="4"/>
      <c r="E163" s="5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45">
      <c r="A164" s="12"/>
      <c r="B164" s="1"/>
      <c r="C164" s="3"/>
      <c r="D164" s="4"/>
      <c r="E164" s="5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45">
      <c r="A165" s="12"/>
      <c r="B165" s="1"/>
      <c r="C165" s="3"/>
      <c r="D165" s="4"/>
      <c r="E165" s="5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45">
      <c r="A166" s="12"/>
      <c r="B166" s="1"/>
      <c r="C166" s="3"/>
      <c r="D166" s="4"/>
      <c r="E166" s="5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45">
      <c r="A167" s="12"/>
      <c r="B167" s="1"/>
      <c r="C167" s="3"/>
      <c r="D167" s="4"/>
      <c r="E167" s="5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45">
      <c r="A168" s="12"/>
      <c r="B168" s="1"/>
      <c r="C168" s="3"/>
      <c r="D168" s="4"/>
      <c r="E168" s="5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45">
      <c r="A169" s="12"/>
      <c r="B169" s="1"/>
      <c r="C169" s="3"/>
      <c r="D169" s="4"/>
      <c r="E169" s="5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45">
      <c r="A170" s="12"/>
      <c r="B170" s="1"/>
      <c r="C170" s="3"/>
      <c r="D170" s="4"/>
      <c r="E170" s="5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45">
      <c r="A171" s="12"/>
      <c r="B171" s="1"/>
      <c r="C171" s="3"/>
      <c r="D171" s="4"/>
      <c r="E171" s="5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45">
      <c r="A172" s="12"/>
      <c r="B172" s="1"/>
      <c r="C172" s="3"/>
      <c r="D172" s="4"/>
      <c r="E172" s="5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45">
      <c r="A173" s="12"/>
      <c r="B173" s="1"/>
      <c r="C173" s="3"/>
      <c r="D173" s="4"/>
      <c r="E173" s="5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45">
      <c r="A174" s="12"/>
      <c r="B174" s="1"/>
      <c r="C174" s="3"/>
      <c r="D174" s="4"/>
      <c r="E174" s="5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45">
      <c r="A175" s="12"/>
      <c r="B175" s="1"/>
      <c r="C175" s="3"/>
      <c r="D175" s="4"/>
      <c r="E175" s="5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45">
      <c r="A176" s="12"/>
      <c r="B176" s="1"/>
      <c r="C176" s="3"/>
      <c r="D176" s="4"/>
      <c r="E176" s="5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45">
      <c r="A177" s="12"/>
      <c r="B177" s="1"/>
      <c r="C177" s="3"/>
      <c r="D177" s="4"/>
      <c r="E177" s="5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45">
      <c r="A178" s="12"/>
      <c r="B178" s="1"/>
      <c r="C178" s="3"/>
      <c r="D178" s="4"/>
      <c r="E178" s="5"/>
      <c r="F178" s="4"/>
      <c r="G178" s="4"/>
      <c r="H178" s="4"/>
      <c r="I178" s="4"/>
      <c r="J178" s="5"/>
      <c r="K178" s="4"/>
      <c r="L178" s="4"/>
      <c r="M178" s="5"/>
      <c r="N178" s="4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45">
      <c r="A179" s="12"/>
      <c r="B179" s="1"/>
      <c r="C179" s="3"/>
      <c r="D179" s="4"/>
      <c r="E179" s="5"/>
      <c r="F179" s="4"/>
      <c r="G179" s="4"/>
      <c r="H179" s="4"/>
      <c r="I179" s="4"/>
      <c r="J179" s="5"/>
      <c r="K179" s="4"/>
      <c r="L179" s="4"/>
      <c r="M179" s="5"/>
      <c r="N179" s="4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45"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45"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45"/>
    <row r="183" spans="1:26" ht="12.75" customHeight="1" x14ac:dyDescent="0.45"/>
    <row r="184" spans="1:26" ht="12.75" customHeight="1" x14ac:dyDescent="0.45"/>
    <row r="185" spans="1:26" ht="12.75" customHeight="1" x14ac:dyDescent="0.45"/>
    <row r="186" spans="1:26" ht="12.75" customHeight="1" x14ac:dyDescent="0.45"/>
    <row r="187" spans="1:26" ht="12.75" customHeight="1" x14ac:dyDescent="0.45"/>
    <row r="188" spans="1:26" ht="12.75" customHeight="1" x14ac:dyDescent="0.45"/>
    <row r="189" spans="1:26" ht="12.75" customHeight="1" x14ac:dyDescent="0.45"/>
    <row r="190" spans="1:26" ht="12.75" customHeight="1" x14ac:dyDescent="0.45"/>
    <row r="191" spans="1:26" ht="12.75" customHeight="1" x14ac:dyDescent="0.45"/>
    <row r="192" spans="1:26" ht="12.75" customHeight="1" x14ac:dyDescent="0.45"/>
    <row r="193" ht="12.75" customHeight="1" x14ac:dyDescent="0.45"/>
    <row r="194" ht="12.75" customHeight="1" x14ac:dyDescent="0.45"/>
    <row r="195" ht="12.75" customHeight="1" x14ac:dyDescent="0.45"/>
    <row r="196" ht="12.75" customHeight="1" x14ac:dyDescent="0.45"/>
    <row r="197" ht="12.75" customHeight="1" x14ac:dyDescent="0.45"/>
    <row r="198" ht="12.75" customHeight="1" x14ac:dyDescent="0.45"/>
    <row r="199" ht="12.75" customHeight="1" x14ac:dyDescent="0.45"/>
    <row r="200" ht="12.75" customHeight="1" x14ac:dyDescent="0.45"/>
    <row r="201" ht="12.75" customHeight="1" x14ac:dyDescent="0.45"/>
    <row r="202" ht="12.75" customHeight="1" x14ac:dyDescent="0.45"/>
    <row r="203" ht="12.75" customHeight="1" x14ac:dyDescent="0.45"/>
    <row r="204" ht="12.75" customHeight="1" x14ac:dyDescent="0.45"/>
    <row r="205" ht="12.75" customHeight="1" x14ac:dyDescent="0.45"/>
    <row r="206" ht="12.75" customHeight="1" x14ac:dyDescent="0.45"/>
    <row r="207" ht="12.75" customHeight="1" x14ac:dyDescent="0.45"/>
    <row r="208" ht="12.75" customHeight="1" x14ac:dyDescent="0.45"/>
    <row r="209" ht="12.75" customHeight="1" x14ac:dyDescent="0.45"/>
    <row r="210" ht="12.75" customHeight="1" x14ac:dyDescent="0.45"/>
    <row r="211" ht="12.75" customHeight="1" x14ac:dyDescent="0.45"/>
    <row r="212" ht="12.75" customHeight="1" x14ac:dyDescent="0.45"/>
    <row r="213" ht="12.75" customHeight="1" x14ac:dyDescent="0.45"/>
    <row r="214" ht="12.75" customHeight="1" x14ac:dyDescent="0.45"/>
    <row r="215" ht="12.75" customHeight="1" x14ac:dyDescent="0.45"/>
    <row r="216" ht="12.75" customHeight="1" x14ac:dyDescent="0.45"/>
    <row r="217" ht="12.75" customHeight="1" x14ac:dyDescent="0.45"/>
    <row r="218" ht="12.75" customHeight="1" x14ac:dyDescent="0.45"/>
    <row r="219" ht="12.75" customHeight="1" x14ac:dyDescent="0.45"/>
    <row r="220" ht="12.75" customHeight="1" x14ac:dyDescent="0.45"/>
    <row r="221" ht="12.75" customHeight="1" x14ac:dyDescent="0.45"/>
    <row r="222" ht="12.75" customHeight="1" x14ac:dyDescent="0.45"/>
    <row r="223" ht="12.75" customHeight="1" x14ac:dyDescent="0.45"/>
    <row r="224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  <row r="916" ht="12.75" customHeight="1" x14ac:dyDescent="0.45"/>
    <row r="917" ht="12.75" customHeight="1" x14ac:dyDescent="0.45"/>
  </sheetData>
  <mergeCells count="2">
    <mergeCell ref="D2:O2"/>
    <mergeCell ref="Q3:Q5"/>
  </mergeCells>
  <pageMargins left="0.7" right="0.7" top="0.75" bottom="0.75" header="0.3" footer="0.3"/>
  <pageSetup paperSize="9" scale="78" orientation="landscape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MUMMY LOU LOU</dc:creator>
  <cp:lastModifiedBy>louise clowery</cp:lastModifiedBy>
  <cp:lastPrinted>2019-06-08T10:45:39Z</cp:lastPrinted>
  <dcterms:created xsi:type="dcterms:W3CDTF">2019-05-02T19:58:51Z</dcterms:created>
  <dcterms:modified xsi:type="dcterms:W3CDTF">2020-02-11T20:24:44Z</dcterms:modified>
</cp:coreProperties>
</file>